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date1904="1" codeName="ThisWorkbook"/>
  <bookViews>
    <workbookView xWindow="5640" yWindow="960" windowWidth="21720" windowHeight="13620" tabRatio="500"/>
  </bookViews>
  <sheets>
    <sheet name="Planning" sheetId="1" r:id="rId1"/>
    <sheet name="Variables" sheetId="2" r:id="rId2"/>
  </sheets>
  <definedNames>
    <definedName name="Mois">Variables!$A$1:$A$12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1"/>
  <c r="A6"/>
  <c r="A7"/>
  <c r="A8"/>
  <c r="A9"/>
  <c r="A10"/>
  <c r="A11"/>
  <c r="A13"/>
  <c r="A14"/>
  <c r="A15"/>
  <c r="A16"/>
  <c r="A17"/>
  <c r="A18"/>
  <c r="A20"/>
  <c r="A21"/>
  <c r="A22"/>
  <c r="A23"/>
  <c r="A24"/>
  <c r="A25"/>
  <c r="A27"/>
  <c r="A28"/>
  <c r="A29"/>
  <c r="A30"/>
  <c r="A31"/>
  <c r="A32"/>
  <c r="A34"/>
  <c r="A35"/>
  <c r="A36"/>
  <c r="A37"/>
  <c r="A38"/>
  <c r="A39"/>
  <c r="A41"/>
  <c r="A42"/>
  <c r="C2"/>
  <c r="W41"/>
  <c r="W42"/>
  <c r="W43"/>
  <c r="W34"/>
  <c r="W35"/>
  <c r="W36"/>
  <c r="W37"/>
  <c r="W38"/>
  <c r="W39"/>
  <c r="W40"/>
  <c r="W27"/>
  <c r="W28"/>
  <c r="W29"/>
  <c r="W30"/>
  <c r="W31"/>
  <c r="W32"/>
  <c r="W33"/>
  <c r="U33"/>
  <c r="W20"/>
  <c r="W21"/>
  <c r="W22"/>
  <c r="W23"/>
  <c r="W24"/>
  <c r="W25"/>
  <c r="W26"/>
  <c r="W13"/>
  <c r="W14"/>
  <c r="W15"/>
  <c r="W16"/>
  <c r="W17"/>
  <c r="W18"/>
  <c r="W19"/>
  <c r="U19"/>
  <c r="W6"/>
  <c r="W7"/>
  <c r="W8"/>
  <c r="W9"/>
  <c r="W10"/>
  <c r="W11"/>
  <c r="W12"/>
  <c r="R41"/>
  <c r="R42"/>
  <c r="R43"/>
  <c r="R34"/>
  <c r="R35"/>
  <c r="R36"/>
  <c r="R37"/>
  <c r="R38"/>
  <c r="R39"/>
  <c r="R40"/>
  <c r="R27"/>
  <c r="R28"/>
  <c r="R29"/>
  <c r="R30"/>
  <c r="R31"/>
  <c r="R32"/>
  <c r="R33"/>
  <c r="R20"/>
  <c r="R21"/>
  <c r="R22"/>
  <c r="R23"/>
  <c r="R24"/>
  <c r="R25"/>
  <c r="R26"/>
  <c r="P26"/>
  <c r="R13"/>
  <c r="R14"/>
  <c r="R15"/>
  <c r="R16"/>
  <c r="R17"/>
  <c r="R18"/>
  <c r="R19"/>
  <c r="R6"/>
  <c r="R7"/>
  <c r="R8"/>
  <c r="R9"/>
  <c r="R10"/>
  <c r="R11"/>
  <c r="R12"/>
  <c r="P12"/>
  <c r="M41"/>
  <c r="M42"/>
  <c r="M43"/>
  <c r="M34"/>
  <c r="M35"/>
  <c r="M36"/>
  <c r="M37"/>
  <c r="M38"/>
  <c r="M39"/>
  <c r="M40"/>
  <c r="M27"/>
  <c r="M28"/>
  <c r="M29"/>
  <c r="M30"/>
  <c r="M31"/>
  <c r="M32"/>
  <c r="M33"/>
  <c r="K33"/>
  <c r="M20"/>
  <c r="M21"/>
  <c r="M22"/>
  <c r="M23"/>
  <c r="M24"/>
  <c r="M25"/>
  <c r="M26"/>
  <c r="M13"/>
  <c r="M14"/>
  <c r="M15"/>
  <c r="M16"/>
  <c r="M17"/>
  <c r="M18"/>
  <c r="M19"/>
  <c r="K19"/>
  <c r="M6"/>
  <c r="M7"/>
  <c r="M8"/>
  <c r="M9"/>
  <c r="M10"/>
  <c r="M11"/>
  <c r="M12"/>
  <c r="G41"/>
  <c r="G42"/>
  <c r="G43"/>
  <c r="G34"/>
  <c r="G35"/>
  <c r="G36"/>
  <c r="G37"/>
  <c r="G38"/>
  <c r="G39"/>
  <c r="G40"/>
  <c r="G27"/>
  <c r="G28"/>
  <c r="G29"/>
  <c r="G30"/>
  <c r="G31"/>
  <c r="G32"/>
  <c r="G33"/>
  <c r="G20"/>
  <c r="G21"/>
  <c r="G22"/>
  <c r="G23"/>
  <c r="G24"/>
  <c r="G25"/>
  <c r="G26"/>
  <c r="E26"/>
  <c r="G13"/>
  <c r="G14"/>
  <c r="G15"/>
  <c r="G16"/>
  <c r="G17"/>
  <c r="G18"/>
  <c r="G19"/>
  <c r="G6"/>
  <c r="G7"/>
  <c r="G8"/>
  <c r="G9"/>
  <c r="G10"/>
  <c r="G11"/>
  <c r="G12"/>
  <c r="E12"/>
  <c r="U40"/>
  <c r="K40"/>
  <c r="P33"/>
  <c r="E33"/>
  <c r="U26"/>
  <c r="K26"/>
  <c r="P19"/>
  <c r="E19"/>
  <c r="U12"/>
  <c r="K12"/>
  <c r="G44"/>
  <c r="E40"/>
  <c r="R44"/>
  <c r="P40"/>
  <c r="M44"/>
  <c r="W44"/>
</calcChain>
</file>

<file path=xl/sharedStrings.xml><?xml version="1.0" encoding="utf-8"?>
<sst xmlns="http://schemas.openxmlformats.org/spreadsheetml/2006/main" count="60" uniqueCount="28">
  <si>
    <t>COLLABORATEUR 2</t>
  </si>
  <si>
    <t>COLLABORATEUR 3</t>
  </si>
  <si>
    <t>COLLABORATEUR 4</t>
  </si>
  <si>
    <t>Horaires</t>
  </si>
  <si>
    <t>Temps travaillé</t>
  </si>
  <si>
    <t>Lieux</t>
  </si>
  <si>
    <t>LUNDI</t>
  </si>
  <si>
    <t>Istres</t>
  </si>
  <si>
    <t>MARDI</t>
  </si>
  <si>
    <t>MERCREDI</t>
  </si>
  <si>
    <t>JEUDI</t>
  </si>
  <si>
    <t>VENDREDI</t>
  </si>
  <si>
    <t>SAMEDI</t>
  </si>
  <si>
    <t>Total Sem</t>
  </si>
  <si>
    <t>TOTAL MOIS</t>
  </si>
  <si>
    <t>Frédéric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</si>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</sst>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3">
    <numFmt numFmtId="164" formatCode="[hh]&quot;h&quot;mm"/>
    <numFmt numFmtId="165" formatCode="hh&quot;h&quot;mm"/>
    <numFmt numFmtId="166" formatCode="d"/>
  </numFmts>
  <fonts count="4">
    <font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18"/>
      <name val="Arial"/>
      <family val="2"/>
    </font>
    <font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</fills>
  <borders count="3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2" fillId="0" borderId="0" xfId="0" applyFont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shrinkToFit="1"/>
      <protection locked="0"/>
    </xf>
    <xf numFmtId="0" fontId="1" fillId="0" borderId="2" xfId="0" applyFont="1" applyBorder="1" applyAlignment="1" applyProtection="1">
      <alignment horizontal="center" vertical="center" shrinkToFit="1"/>
      <protection locked="0"/>
    </xf>
    <xf numFmtId="0" fontId="1" fillId="0" borderId="3" xfId="0" applyFont="1" applyBorder="1" applyAlignment="1" applyProtection="1">
      <alignment horizontal="center" vertical="center" shrinkToFit="1"/>
      <protection locked="0"/>
    </xf>
    <xf numFmtId="0" fontId="1" fillId="0" borderId="4" xfId="0" applyFont="1" applyBorder="1" applyAlignment="1" applyProtection="1">
      <alignment horizontal="center" vertical="center" shrinkToFit="1"/>
      <protection locked="0"/>
    </xf>
    <xf numFmtId="0" fontId="1" fillId="0" borderId="5" xfId="0" applyFont="1" applyBorder="1" applyAlignment="1" applyProtection="1">
      <alignment horizontal="center" vertical="center" shrinkToFit="1"/>
      <protection locked="0"/>
    </xf>
    <xf numFmtId="0" fontId="1" fillId="0" borderId="6" xfId="0" applyFont="1" applyBorder="1" applyAlignment="1" applyProtection="1">
      <alignment horizontal="center" vertical="center" shrinkToFit="1"/>
      <protection locked="0"/>
    </xf>
    <xf numFmtId="0" fontId="1" fillId="0" borderId="7" xfId="0" applyFont="1" applyBorder="1" applyAlignment="1" applyProtection="1">
      <alignment horizontal="center" vertical="center" shrinkToFit="1"/>
      <protection locked="0"/>
    </xf>
    <xf numFmtId="0" fontId="1" fillId="0" borderId="8" xfId="0" applyFont="1" applyBorder="1" applyAlignment="1" applyProtection="1">
      <alignment horizontal="center" vertical="center" shrinkToFit="1"/>
      <protection locked="0"/>
    </xf>
    <xf numFmtId="0" fontId="1" fillId="0" borderId="9" xfId="0" applyFont="1" applyBorder="1" applyAlignment="1" applyProtection="1">
      <alignment horizontal="center" vertical="center" shrinkToFit="1"/>
      <protection locked="0"/>
    </xf>
    <xf numFmtId="0" fontId="1" fillId="0" borderId="10" xfId="0" applyFont="1" applyBorder="1" applyAlignment="1" applyProtection="1">
      <alignment horizontal="center" vertical="center" shrinkToFit="1"/>
      <protection locked="0"/>
    </xf>
    <xf numFmtId="0" fontId="1" fillId="2" borderId="11" xfId="0" applyFont="1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left"/>
    </xf>
    <xf numFmtId="164" fontId="0" fillId="5" borderId="14" xfId="0" applyNumberFormat="1" applyFill="1" applyBorder="1" applyAlignment="1" applyProtection="1">
      <alignment horizontal="center" shrinkToFit="1"/>
      <protection locked="0"/>
    </xf>
    <xf numFmtId="164" fontId="0" fillId="5" borderId="13" xfId="0" applyNumberFormat="1" applyFill="1" applyBorder="1" applyAlignment="1" applyProtection="1">
      <alignment horizontal="center" shrinkToFit="1"/>
      <protection locked="0"/>
    </xf>
    <xf numFmtId="164" fontId="0" fillId="0" borderId="15" xfId="0" applyNumberFormat="1" applyBorder="1" applyAlignment="1" applyProtection="1">
      <alignment horizontal="center" shrinkToFit="1"/>
    </xf>
    <xf numFmtId="20" fontId="0" fillId="6" borderId="16" xfId="0" applyNumberFormat="1" applyFill="1" applyBorder="1" applyAlignment="1" applyProtection="1">
      <alignment horizontal="center"/>
      <protection locked="0"/>
    </xf>
    <xf numFmtId="20" fontId="0" fillId="6" borderId="11" xfId="0" applyNumberFormat="1" applyFill="1" applyBorder="1" applyAlignment="1" applyProtection="1">
      <alignment horizontal="center"/>
      <protection locked="0"/>
    </xf>
    <xf numFmtId="164" fontId="0" fillId="7" borderId="16" xfId="0" applyNumberFormat="1" applyFill="1" applyBorder="1" applyAlignment="1" applyProtection="1">
      <alignment horizontal="center"/>
      <protection locked="0"/>
    </xf>
    <xf numFmtId="164" fontId="0" fillId="7" borderId="11" xfId="0" applyNumberFormat="1" applyFill="1" applyBorder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0" fillId="3" borderId="16" xfId="0" applyNumberFormat="1" applyFill="1" applyBorder="1" applyAlignment="1" applyProtection="1">
      <alignment horizontal="center"/>
      <protection locked="0"/>
    </xf>
    <xf numFmtId="164" fontId="0" fillId="3" borderId="11" xfId="0" applyNumberFormat="1" applyFill="1" applyBorder="1" applyAlignment="1" applyProtection="1">
      <alignment horizontal="center"/>
      <protection locked="0"/>
    </xf>
    <xf numFmtId="164" fontId="0" fillId="0" borderId="12" xfId="0" applyNumberFormat="1" applyBorder="1" applyAlignment="1" applyProtection="1">
      <alignment horizontal="center" shrinkToFit="1"/>
    </xf>
    <xf numFmtId="164" fontId="0" fillId="4" borderId="17" xfId="0" applyNumberFormat="1" applyFill="1" applyBorder="1" applyAlignment="1" applyProtection="1">
      <alignment horizontal="center" shrinkToFit="1"/>
    </xf>
    <xf numFmtId="164" fontId="0" fillId="7" borderId="18" xfId="0" applyNumberFormat="1" applyFill="1" applyBorder="1" applyAlignment="1" applyProtection="1">
      <alignment horizontal="center" shrinkToFit="1"/>
      <protection locked="0"/>
    </xf>
    <xf numFmtId="164" fontId="0" fillId="7" borderId="13" xfId="0" applyNumberFormat="1" applyFill="1" applyBorder="1" applyAlignment="1" applyProtection="1">
      <alignment horizontal="center" shrinkToFit="1"/>
      <protection locked="0"/>
    </xf>
    <xf numFmtId="164" fontId="0" fillId="3" borderId="18" xfId="0" applyNumberFormat="1" applyFill="1" applyBorder="1" applyAlignment="1" applyProtection="1">
      <alignment horizontal="center" shrinkToFit="1"/>
      <protection locked="0"/>
    </xf>
    <xf numFmtId="164" fontId="0" fillId="3" borderId="13" xfId="0" applyNumberFormat="1" applyFill="1" applyBorder="1" applyAlignment="1" applyProtection="1">
      <alignment horizontal="center" shrinkToFit="1"/>
      <protection locked="0"/>
    </xf>
    <xf numFmtId="164" fontId="3" fillId="5" borderId="19" xfId="0" applyNumberFormat="1" applyFont="1" applyFill="1" applyBorder="1" applyAlignment="1" applyProtection="1">
      <alignment horizontal="center"/>
      <protection locked="0"/>
    </xf>
    <xf numFmtId="164" fontId="3" fillId="5" borderId="11" xfId="0" applyNumberFormat="1" applyFont="1" applyFill="1" applyBorder="1" applyAlignment="1" applyProtection="1">
      <alignment horizontal="center"/>
      <protection locked="0"/>
    </xf>
    <xf numFmtId="164" fontId="0" fillId="6" borderId="18" xfId="0" applyNumberFormat="1" applyFill="1" applyBorder="1" applyAlignment="1" applyProtection="1">
      <alignment horizontal="center" shrinkToFit="1"/>
      <protection locked="0"/>
    </xf>
    <xf numFmtId="164" fontId="0" fillId="6" borderId="13" xfId="0" applyNumberFormat="1" applyFill="1" applyBorder="1" applyAlignment="1" applyProtection="1">
      <alignment horizontal="center" shrinkToFit="1"/>
      <protection locked="0"/>
    </xf>
    <xf numFmtId="165" fontId="0" fillId="0" borderId="0" xfId="0" applyNumberFormat="1" applyProtection="1">
      <protection locked="0"/>
    </xf>
    <xf numFmtId="0" fontId="1" fillId="2" borderId="12" xfId="0" applyFont="1" applyFill="1" applyBorder="1" applyAlignment="1" applyProtection="1">
      <alignment horizontal="left"/>
    </xf>
    <xf numFmtId="0" fontId="0" fillId="2" borderId="20" xfId="0" applyFill="1" applyBorder="1" applyAlignment="1" applyProtection="1">
      <alignment horizontal="center" shrinkToFit="1"/>
    </xf>
    <xf numFmtId="0" fontId="0" fillId="2" borderId="0" xfId="0" applyFill="1" applyBorder="1" applyAlignment="1" applyProtection="1">
      <alignment horizontal="center" shrinkToFit="1"/>
    </xf>
    <xf numFmtId="164" fontId="1" fillId="2" borderId="0" xfId="0" applyNumberFormat="1" applyFont="1" applyFill="1" applyBorder="1" applyAlignment="1" applyProtection="1">
      <alignment horizontal="center"/>
    </xf>
    <xf numFmtId="164" fontId="1" fillId="2" borderId="21" xfId="0" applyNumberFormat="1" applyFont="1" applyFill="1" applyBorder="1" applyAlignment="1" applyProtection="1">
      <alignment horizontal="center" shrinkToFit="1"/>
    </xf>
    <xf numFmtId="164" fontId="1" fillId="2" borderId="22" xfId="0" applyNumberFormat="1" applyFont="1" applyFill="1" applyBorder="1" applyAlignment="1" applyProtection="1">
      <alignment horizontal="center" shrinkToFit="1"/>
    </xf>
    <xf numFmtId="164" fontId="0" fillId="5" borderId="19" xfId="0" applyNumberFormat="1" applyFill="1" applyBorder="1" applyAlignment="1" applyProtection="1">
      <alignment horizontal="center" shrinkToFit="1"/>
      <protection locked="0"/>
    </xf>
    <xf numFmtId="164" fontId="0" fillId="5" borderId="11" xfId="0" applyNumberFormat="1" applyFill="1" applyBorder="1" applyAlignment="1" applyProtection="1">
      <alignment horizontal="center" shrinkToFit="1"/>
      <protection locked="0"/>
    </xf>
    <xf numFmtId="164" fontId="0" fillId="0" borderId="23" xfId="0" applyNumberFormat="1" applyBorder="1" applyAlignment="1" applyProtection="1">
      <alignment horizontal="center" shrinkToFit="1"/>
    </xf>
    <xf numFmtId="164" fontId="0" fillId="6" borderId="19" xfId="0" applyNumberFormat="1" applyFill="1" applyBorder="1" applyAlignment="1" applyProtection="1">
      <alignment horizontal="center" shrinkToFit="1"/>
      <protection locked="0"/>
    </xf>
    <xf numFmtId="164" fontId="0" fillId="6" borderId="11" xfId="0" applyNumberFormat="1" applyFill="1" applyBorder="1" applyAlignment="1" applyProtection="1">
      <alignment horizontal="center" shrinkToFit="1"/>
      <protection locked="0"/>
    </xf>
    <xf numFmtId="164" fontId="0" fillId="0" borderId="17" xfId="0" applyNumberFormat="1" applyBorder="1" applyAlignment="1" applyProtection="1">
      <alignment horizontal="center" shrinkToFit="1"/>
    </xf>
    <xf numFmtId="164" fontId="1" fillId="2" borderId="0" xfId="0" applyNumberFormat="1" applyFont="1" applyFill="1" applyBorder="1" applyAlignment="1" applyProtection="1">
      <alignment horizontal="center" shrinkToFit="1"/>
    </xf>
    <xf numFmtId="0" fontId="0" fillId="2" borderId="24" xfId="0" applyFill="1" applyBorder="1" applyAlignment="1" applyProtection="1">
      <alignment horizontal="center" shrinkToFit="1"/>
    </xf>
    <xf numFmtId="0" fontId="0" fillId="2" borderId="21" xfId="0" applyFill="1" applyBorder="1" applyAlignment="1" applyProtection="1">
      <alignment horizontal="center" shrinkToFit="1"/>
    </xf>
    <xf numFmtId="164" fontId="1" fillId="2" borderId="21" xfId="0" applyNumberFormat="1" applyFont="1" applyFill="1" applyBorder="1" applyAlignment="1" applyProtection="1">
      <alignment horizontal="center"/>
    </xf>
    <xf numFmtId="164" fontId="1" fillId="2" borderId="25" xfId="0" applyNumberFormat="1" applyFont="1" applyFill="1" applyBorder="1" applyAlignment="1" applyProtection="1">
      <alignment horizontal="center" shrinkToFit="1"/>
    </xf>
    <xf numFmtId="0" fontId="0" fillId="2" borderId="26" xfId="0" applyFill="1" applyBorder="1" applyAlignment="1" applyProtection="1">
      <alignment horizontal="center" shrinkToFit="1"/>
    </xf>
    <xf numFmtId="164" fontId="1" fillId="2" borderId="23" xfId="0" applyNumberFormat="1" applyFont="1" applyFill="1" applyBorder="1" applyAlignment="1" applyProtection="1">
      <alignment horizontal="center" shrinkToFit="1"/>
    </xf>
    <xf numFmtId="164" fontId="0" fillId="0" borderId="27" xfId="0" applyNumberFormat="1" applyBorder="1" applyAlignment="1" applyProtection="1">
      <alignment horizontal="center" shrinkToFit="1"/>
    </xf>
    <xf numFmtId="164" fontId="0" fillId="6" borderId="16" xfId="0" applyNumberFormat="1" applyFill="1" applyBorder="1" applyAlignment="1" applyProtection="1">
      <alignment horizontal="center" shrinkToFit="1"/>
      <protection locked="0"/>
    </xf>
    <xf numFmtId="164" fontId="0" fillId="7" borderId="16" xfId="0" applyNumberFormat="1" applyFill="1" applyBorder="1" applyAlignment="1" applyProtection="1">
      <alignment horizontal="center" shrinkToFit="1"/>
      <protection locked="0"/>
    </xf>
    <xf numFmtId="164" fontId="0" fillId="7" borderId="11" xfId="0" applyNumberFormat="1" applyFill="1" applyBorder="1" applyAlignment="1" applyProtection="1">
      <alignment horizontal="center" shrinkToFit="1"/>
      <protection locked="0"/>
    </xf>
    <xf numFmtId="164" fontId="0" fillId="3" borderId="16" xfId="0" applyNumberFormat="1" applyFill="1" applyBorder="1" applyAlignment="1" applyProtection="1">
      <alignment horizontal="center" shrinkToFit="1"/>
      <protection locked="0"/>
    </xf>
    <xf numFmtId="164" fontId="0" fillId="3" borderId="11" xfId="0" applyNumberFormat="1" applyFill="1" applyBorder="1" applyAlignment="1" applyProtection="1">
      <alignment horizontal="center" shrinkToFit="1"/>
      <protection locked="0"/>
    </xf>
    <xf numFmtId="164" fontId="0" fillId="5" borderId="16" xfId="0" applyNumberFormat="1" applyFill="1" applyBorder="1" applyAlignment="1" applyProtection="1">
      <alignment horizontal="center" shrinkToFit="1"/>
      <protection locked="0"/>
    </xf>
    <xf numFmtId="0" fontId="0" fillId="3" borderId="16" xfId="0" applyFill="1" applyBorder="1" applyAlignment="1" applyProtection="1">
      <alignment horizontal="center" shrinkToFit="1"/>
      <protection locked="0"/>
    </xf>
    <xf numFmtId="0" fontId="0" fillId="3" borderId="11" xfId="0" applyFill="1" applyBorder="1" applyAlignment="1" applyProtection="1">
      <alignment horizontal="center" shrinkToFit="1"/>
      <protection locked="0"/>
    </xf>
    <xf numFmtId="0" fontId="0" fillId="5" borderId="16" xfId="0" applyFill="1" applyBorder="1" applyAlignment="1" applyProtection="1">
      <alignment horizontal="center" shrinkToFit="1"/>
      <protection locked="0"/>
    </xf>
    <xf numFmtId="0" fontId="0" fillId="5" borderId="11" xfId="0" applyFill="1" applyBorder="1" applyAlignment="1" applyProtection="1">
      <alignment horizontal="center" shrinkToFit="1"/>
      <protection locked="0"/>
    </xf>
    <xf numFmtId="0" fontId="0" fillId="6" borderId="16" xfId="0" applyFill="1" applyBorder="1" applyAlignment="1" applyProtection="1">
      <alignment horizontal="center" shrinkToFit="1"/>
      <protection locked="0"/>
    </xf>
    <xf numFmtId="0" fontId="0" fillId="6" borderId="11" xfId="0" applyFill="1" applyBorder="1" applyAlignment="1" applyProtection="1">
      <alignment horizontal="center" shrinkToFit="1"/>
      <protection locked="0"/>
    </xf>
    <xf numFmtId="165" fontId="0" fillId="0" borderId="15" xfId="0" applyNumberFormat="1" applyBorder="1" applyAlignment="1" applyProtection="1">
      <alignment horizontal="center" shrinkToFit="1"/>
    </xf>
    <xf numFmtId="0" fontId="0" fillId="7" borderId="16" xfId="0" applyFill="1" applyBorder="1" applyAlignment="1" applyProtection="1">
      <alignment horizontal="center" shrinkToFit="1"/>
      <protection locked="0"/>
    </xf>
    <xf numFmtId="0" fontId="0" fillId="7" borderId="11" xfId="0" applyFill="1" applyBorder="1" applyAlignment="1" applyProtection="1">
      <alignment horizontal="center" shrinkToFit="1"/>
      <protection locked="0"/>
    </xf>
    <xf numFmtId="0" fontId="0" fillId="2" borderId="28" xfId="0" applyFill="1" applyBorder="1" applyAlignment="1" applyProtection="1">
      <alignment horizontal="center" shrinkToFit="1"/>
    </xf>
    <xf numFmtId="0" fontId="0" fillId="2" borderId="29" xfId="0" applyFill="1" applyBorder="1" applyAlignment="1" applyProtection="1">
      <alignment horizontal="center" shrinkToFit="1"/>
    </xf>
    <xf numFmtId="164" fontId="1" fillId="2" borderId="29" xfId="0" applyNumberFormat="1" applyFont="1" applyFill="1" applyBorder="1" applyAlignment="1" applyProtection="1">
      <alignment horizontal="center" shrinkToFit="1"/>
    </xf>
    <xf numFmtId="164" fontId="1" fillId="2" borderId="30" xfId="0" applyNumberFormat="1" applyFont="1" applyFill="1" applyBorder="1" applyAlignment="1" applyProtection="1">
      <alignment horizontal="center" shrinkToFit="1"/>
    </xf>
    <xf numFmtId="164" fontId="0" fillId="2" borderId="28" xfId="0" applyNumberFormat="1" applyFill="1" applyBorder="1" applyAlignment="1" applyProtection="1">
      <alignment horizontal="center" shrinkToFit="1"/>
    </xf>
    <xf numFmtId="164" fontId="0" fillId="2" borderId="29" xfId="0" applyNumberFormat="1" applyFill="1" applyBorder="1" applyAlignment="1" applyProtection="1">
      <alignment horizontal="center" shrinkToFit="1"/>
    </xf>
    <xf numFmtId="164" fontId="1" fillId="2" borderId="31" xfId="0" applyNumberFormat="1" applyFont="1" applyFill="1" applyBorder="1" applyAlignment="1" applyProtection="1">
      <alignment horizontal="center" shrinkToFit="1"/>
    </xf>
    <xf numFmtId="0" fontId="1" fillId="0" borderId="26" xfId="0" applyFont="1" applyBorder="1" applyAlignment="1" applyProtection="1">
      <alignment horizontal="center"/>
    </xf>
    <xf numFmtId="0" fontId="0" fillId="0" borderId="0" xfId="0" applyAlignment="1" applyProtection="1">
      <alignment horizontal="center" shrinkToFit="1"/>
    </xf>
    <xf numFmtId="164" fontId="1" fillId="0" borderId="32" xfId="0" applyNumberFormat="1" applyFont="1" applyBorder="1" applyAlignment="1" applyProtection="1">
      <alignment horizontal="center" shrinkToFit="1"/>
    </xf>
    <xf numFmtId="164" fontId="1" fillId="0" borderId="0" xfId="0" applyNumberFormat="1" applyFont="1" applyBorder="1" applyAlignment="1" applyProtection="1">
      <alignment horizontal="center" shrinkToFit="1"/>
    </xf>
    <xf numFmtId="0" fontId="2" fillId="0" borderId="0" xfId="0" applyFont="1" applyAlignment="1" applyProtection="1">
      <alignment vertical="center"/>
      <protection locked="0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6" fontId="1" fillId="2" borderId="11" xfId="0" applyNumberFormat="1" applyFont="1" applyFill="1" applyBorder="1" applyAlignment="1" applyProtection="1">
      <alignment horizontal="center"/>
      <protection locked="0"/>
    </xf>
    <xf numFmtId="3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 enableFormatConditionsCalculation="0"/>
  <dimension ref="A1:AA44"/>
  <sheetViews>
    <sheetView tabSelected="1" workbookViewId="0"/>
  </sheetViews>
  <sheetFormatPr defaultColWidth="8.875" defaultRowHeight="15.75"/>
  <cols>
    <col min="1" max="1" width="16.875" bestFit="1" customWidth="1"/>
    <col min="2" max="2" width="10" bestFit="1" customWidth="1"/>
    <col min="5" max="5" width="8.5" customWidth="1"/>
    <col min="7" max="7" width="14.625" bestFit="1" customWidth="1"/>
  </cols>
  <sheetData>
    <row r="1" spans="1:27" ht="30" customHeight="1">
      <c r="A1" s="1" t="s">
        <v>16</v>
      </c>
      <c r="B1" s="1">
        <f ca="1">YEAR(TODAY())</f>
        <v>2017</v>
      </c>
    </row>
    <row r="2" spans="1:27" ht="35.25" customHeight="1">
      <c r="A2" s="82"/>
      <c r="C2" s="81" t="str">
        <f ca="1">"Planning " &amp;A1&amp; " "&amp;B1</f>
        <v>Planning Janvier 2017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1:27" ht="16.5" thickBot="1">
      <c r="A3" s="83"/>
    </row>
    <row r="4" spans="1:27" ht="16.5" thickBot="1">
      <c r="A4" s="86"/>
      <c r="B4" s="84"/>
      <c r="C4" s="2" t="s">
        <v>15</v>
      </c>
      <c r="D4" s="3"/>
      <c r="E4" s="3"/>
      <c r="F4" s="3"/>
      <c r="G4" s="3"/>
      <c r="H4" s="4"/>
      <c r="I4" s="2" t="s">
        <v>0</v>
      </c>
      <c r="J4" s="5"/>
      <c r="K4" s="5"/>
      <c r="L4" s="5"/>
      <c r="M4" s="6"/>
      <c r="N4" s="7" t="s">
        <v>1</v>
      </c>
      <c r="O4" s="5"/>
      <c r="P4" s="5"/>
      <c r="Q4" s="5"/>
      <c r="R4" s="6"/>
      <c r="S4" s="7" t="s">
        <v>2</v>
      </c>
      <c r="T4" s="5"/>
      <c r="U4" s="5"/>
      <c r="V4" s="5"/>
      <c r="W4" s="6"/>
    </row>
    <row r="5" spans="1:27" ht="16.5" thickBot="1">
      <c r="A5" s="82"/>
      <c r="B5" s="84"/>
      <c r="C5" s="8" t="s">
        <v>3</v>
      </c>
      <c r="D5" s="9"/>
      <c r="E5" s="9"/>
      <c r="F5" s="10"/>
      <c r="G5" s="8" t="s">
        <v>4</v>
      </c>
      <c r="H5" s="8" t="s">
        <v>5</v>
      </c>
      <c r="I5" s="9"/>
      <c r="J5" s="9"/>
      <c r="K5" s="9"/>
      <c r="L5" s="9"/>
      <c r="M5" s="11"/>
      <c r="N5" s="8"/>
      <c r="O5" s="9"/>
      <c r="P5" s="9"/>
      <c r="Q5" s="9"/>
      <c r="R5" s="11"/>
      <c r="S5" s="8"/>
      <c r="T5" s="9"/>
      <c r="U5" s="9"/>
      <c r="V5" s="9"/>
      <c r="W5" s="11"/>
    </row>
    <row r="6" spans="1:27" ht="16.5" thickTop="1">
      <c r="A6" s="85">
        <f ca="1">IF(WEEKDAY(DATE($B$1,MATCH($A$1,Mois,0),1),2)=ROW()+1,DATE($B$1,MATCH($A$1,Mois,0),2),IF(WEEKDAY(DATE($B$1,MATCH($A$1,Mois,0),1),2)=ROW()-5,DATE($B$1,MATCH($A$1,Mois,0),1),IF(A5="","",A5+1)))</f>
        <v>41275</v>
      </c>
      <c r="B6" s="13" t="s">
        <v>6</v>
      </c>
      <c r="C6" s="22">
        <v>0.3125</v>
      </c>
      <c r="D6" s="23">
        <v>0.5</v>
      </c>
      <c r="E6" s="23">
        <v>0.54166666666666663</v>
      </c>
      <c r="F6" s="23">
        <v>0.6875</v>
      </c>
      <c r="G6" s="24">
        <f t="shared" ref="G6:G11" si="0">(D6-C6)+(F6-E6)</f>
        <v>0.33333333333333337</v>
      </c>
      <c r="H6" s="25" t="s">
        <v>7</v>
      </c>
      <c r="I6" s="14"/>
      <c r="J6" s="15"/>
      <c r="K6" s="15"/>
      <c r="L6" s="15"/>
      <c r="M6" s="16">
        <f t="shared" ref="M6:M11" si="1">(J6-I6)+(L6-K6)</f>
        <v>0</v>
      </c>
      <c r="N6" s="17"/>
      <c r="O6" s="18"/>
      <c r="P6" s="18"/>
      <c r="Q6" s="18"/>
      <c r="R6" s="16">
        <f>(O6-N6)+(Q6-P6)</f>
        <v>0</v>
      </c>
      <c r="S6" s="19"/>
      <c r="T6" s="20"/>
      <c r="U6" s="20"/>
      <c r="V6" s="20"/>
      <c r="W6" s="16">
        <f>(T6-S6)+(V6-U6)</f>
        <v>0</v>
      </c>
      <c r="X6" s="84"/>
      <c r="Y6" s="21"/>
    </row>
    <row r="7" spans="1:27">
      <c r="A7" s="85">
        <f ca="1">IF(WEEKDAY(DATE($B$1,MATCH($A$1,Mois,0),1),2)=ROW()-5,DATE($B$1,MATCH($A$1,Mois,0),1),IF(A6="","",A6+1))</f>
        <v>41276</v>
      </c>
      <c r="B7" s="13" t="s">
        <v>8</v>
      </c>
      <c r="C7" s="22"/>
      <c r="D7" s="23"/>
      <c r="E7" s="23"/>
      <c r="F7" s="23"/>
      <c r="G7" s="24">
        <f t="shared" si="0"/>
        <v>0</v>
      </c>
      <c r="H7" s="25"/>
      <c r="I7" s="14"/>
      <c r="J7" s="15"/>
      <c r="K7" s="15"/>
      <c r="L7" s="15"/>
      <c r="M7" s="16">
        <f t="shared" si="1"/>
        <v>0</v>
      </c>
      <c r="N7" s="17"/>
      <c r="O7" s="18"/>
      <c r="P7" s="18"/>
      <c r="Q7" s="18"/>
      <c r="R7" s="16">
        <f t="shared" ref="R7:R42" si="2">(O7-N7)+(Q7-P7)</f>
        <v>0</v>
      </c>
      <c r="S7" s="19"/>
      <c r="T7" s="20"/>
      <c r="U7" s="20"/>
      <c r="V7" s="20"/>
      <c r="W7" s="16">
        <f t="shared" ref="W7:W42" si="3">(T7-S7)+(V7-U7)</f>
        <v>0</v>
      </c>
      <c r="X7" s="84"/>
    </row>
    <row r="8" spans="1:27">
      <c r="A8" s="85">
        <f ca="1">IF(WEEKDAY(DATE($B$1,MATCH($A$1,Mois,0),1),2)=ROW()-5,DATE($B$1,MATCH($A$1,Mois,0),1),IF(A7="","",A7+1))</f>
        <v>41277</v>
      </c>
      <c r="B8" s="13" t="s">
        <v>9</v>
      </c>
      <c r="C8" s="22"/>
      <c r="D8" s="23"/>
      <c r="E8" s="23"/>
      <c r="F8" s="23"/>
      <c r="G8" s="24">
        <f t="shared" si="0"/>
        <v>0</v>
      </c>
      <c r="H8" s="25"/>
      <c r="I8" s="14"/>
      <c r="J8" s="15"/>
      <c r="K8" s="15"/>
      <c r="L8" s="15"/>
      <c r="M8" s="16">
        <f t="shared" si="1"/>
        <v>0</v>
      </c>
      <c r="N8" s="17"/>
      <c r="O8" s="18"/>
      <c r="P8" s="18"/>
      <c r="Q8" s="18"/>
      <c r="R8" s="16">
        <f t="shared" si="2"/>
        <v>0</v>
      </c>
      <c r="S8" s="26"/>
      <c r="T8" s="27"/>
      <c r="U8" s="27"/>
      <c r="V8" s="27"/>
      <c r="W8" s="16">
        <f t="shared" si="3"/>
        <v>0</v>
      </c>
      <c r="X8" s="84"/>
    </row>
    <row r="9" spans="1:27">
      <c r="A9" s="85">
        <f ca="1">IF(WEEKDAY(DATE($B$1,MATCH($A$1,Mois,0),1),2)=ROW()-5,DATE($B$1,MATCH($A$1,Mois,0),1),IF(A8="","",A8+1))</f>
        <v>41278</v>
      </c>
      <c r="B9" s="13" t="s">
        <v>10</v>
      </c>
      <c r="C9" s="28"/>
      <c r="D9" s="29"/>
      <c r="E9" s="23"/>
      <c r="F9" s="23"/>
      <c r="G9" s="24">
        <f t="shared" si="0"/>
        <v>0</v>
      </c>
      <c r="H9" s="25"/>
      <c r="I9" s="30"/>
      <c r="J9" s="31"/>
      <c r="K9" s="31"/>
      <c r="L9" s="31"/>
      <c r="M9" s="16">
        <f t="shared" si="1"/>
        <v>0</v>
      </c>
      <c r="N9" s="32"/>
      <c r="O9" s="33"/>
      <c r="P9" s="33"/>
      <c r="Q9" s="33"/>
      <c r="R9" s="16">
        <f t="shared" si="2"/>
        <v>0</v>
      </c>
      <c r="S9" s="19"/>
      <c r="T9" s="20"/>
      <c r="U9" s="20"/>
      <c r="V9" s="20"/>
      <c r="W9" s="16">
        <f t="shared" si="3"/>
        <v>0</v>
      </c>
      <c r="X9" s="84"/>
    </row>
    <row r="10" spans="1:27">
      <c r="A10" s="85">
        <f ca="1">IF(WEEKDAY(DATE($B$1,MATCH($A$1,Mois,0),1),2)=ROW()-5,DATE($B$1,MATCH($A$1,Mois,0),1),IF(A9="","",A9+1))</f>
        <v>41279</v>
      </c>
      <c r="B10" s="13" t="s">
        <v>11</v>
      </c>
      <c r="C10" s="22"/>
      <c r="D10" s="23"/>
      <c r="E10" s="23"/>
      <c r="F10" s="23"/>
      <c r="G10" s="24">
        <f t="shared" si="0"/>
        <v>0</v>
      </c>
      <c r="H10" s="25"/>
      <c r="I10" s="30"/>
      <c r="J10" s="31"/>
      <c r="K10" s="15"/>
      <c r="L10" s="15"/>
      <c r="M10" s="16">
        <f t="shared" si="1"/>
        <v>0</v>
      </c>
      <c r="N10" s="32"/>
      <c r="O10" s="33"/>
      <c r="P10" s="33"/>
      <c r="Q10" s="33"/>
      <c r="R10" s="16">
        <f t="shared" si="2"/>
        <v>0</v>
      </c>
      <c r="S10" s="19"/>
      <c r="T10" s="20"/>
      <c r="U10" s="20"/>
      <c r="V10" s="20"/>
      <c r="W10" s="16">
        <f t="shared" si="3"/>
        <v>0</v>
      </c>
      <c r="X10" s="84"/>
      <c r="Y10" s="34"/>
      <c r="Z10" s="34"/>
      <c r="AA10" s="34"/>
    </row>
    <row r="11" spans="1:27">
      <c r="A11" s="85">
        <f ca="1">IF(WEEKDAY(DATE($B$1,MATCH($A$1,Mois,0),1),2)=ROW()-5,DATE($B$1,MATCH($A$1,Mois,0),1),IF(A10="","",A10+1))</f>
        <v>41280</v>
      </c>
      <c r="B11" s="13" t="s">
        <v>12</v>
      </c>
      <c r="C11" s="28"/>
      <c r="D11" s="29"/>
      <c r="E11" s="29"/>
      <c r="F11" s="29"/>
      <c r="G11" s="24">
        <f t="shared" si="0"/>
        <v>0</v>
      </c>
      <c r="H11" s="25"/>
      <c r="I11" s="14"/>
      <c r="J11" s="15"/>
      <c r="K11" s="15"/>
      <c r="L11" s="15"/>
      <c r="M11" s="16">
        <f t="shared" si="1"/>
        <v>0</v>
      </c>
      <c r="N11" s="32"/>
      <c r="O11" s="33"/>
      <c r="P11" s="33"/>
      <c r="Q11" s="33"/>
      <c r="R11" s="16">
        <f t="shared" si="2"/>
        <v>0</v>
      </c>
      <c r="S11" s="19"/>
      <c r="T11" s="20"/>
      <c r="U11" s="20"/>
      <c r="V11" s="20"/>
      <c r="W11" s="16">
        <f t="shared" si="3"/>
        <v>0</v>
      </c>
      <c r="X11" s="84"/>
    </row>
    <row r="12" spans="1:27">
      <c r="A12" s="12"/>
      <c r="B12" s="35" t="s">
        <v>13</v>
      </c>
      <c r="C12" s="36"/>
      <c r="D12" s="37"/>
      <c r="E12" s="38">
        <f>G12-"35:00"</f>
        <v>-1.125</v>
      </c>
      <c r="F12" s="37"/>
      <c r="G12" s="39">
        <f>SUM(G6:G11)</f>
        <v>0.33333333333333337</v>
      </c>
      <c r="H12" s="40"/>
      <c r="I12" s="37"/>
      <c r="J12" s="37"/>
      <c r="K12" s="38">
        <f>M12-"35:00"</f>
        <v>-1.4583333333333333</v>
      </c>
      <c r="L12" s="37"/>
      <c r="M12" s="40">
        <f>SUM(M6:M11)</f>
        <v>0</v>
      </c>
      <c r="N12" s="36"/>
      <c r="O12" s="37"/>
      <c r="P12" s="38">
        <f>R12-"35:00"</f>
        <v>-1.4583333333333333</v>
      </c>
      <c r="Q12" s="37"/>
      <c r="R12" s="40">
        <f>SUM(R6:R11)</f>
        <v>0</v>
      </c>
      <c r="S12" s="36"/>
      <c r="T12" s="37"/>
      <c r="U12" s="38">
        <f>W12-"35:00"</f>
        <v>-1.4583333333333333</v>
      </c>
      <c r="V12" s="37"/>
      <c r="W12" s="40">
        <f>SUM(W6:W11)</f>
        <v>0</v>
      </c>
    </row>
    <row r="13" spans="1:27">
      <c r="A13" s="85">
        <f ca="1">IF(A11="","",IF(A11+2&lt;=DATE($B$1,MATCH($A$1,Mois,0)+1,0),A11+2,""))</f>
        <v>41282</v>
      </c>
      <c r="B13" s="13" t="s">
        <v>6</v>
      </c>
      <c r="C13" s="22"/>
      <c r="D13" s="23"/>
      <c r="E13" s="23"/>
      <c r="F13" s="23"/>
      <c r="G13" s="24">
        <f>(D13-C13)+(F13-E13)</f>
        <v>0</v>
      </c>
      <c r="H13" s="25"/>
      <c r="I13" s="41"/>
      <c r="J13" s="42"/>
      <c r="K13" s="42"/>
      <c r="L13" s="42"/>
      <c r="M13" s="43">
        <f t="shared" ref="M13:M18" si="4">(J13-I13)+(L13-K13)</f>
        <v>0</v>
      </c>
      <c r="N13" s="44"/>
      <c r="O13" s="45"/>
      <c r="P13" s="45"/>
      <c r="Q13" s="45"/>
      <c r="R13" s="16">
        <f t="shared" si="2"/>
        <v>0</v>
      </c>
      <c r="S13" s="19"/>
      <c r="T13" s="20"/>
      <c r="U13" s="20"/>
      <c r="V13" s="20"/>
      <c r="W13" s="16">
        <f t="shared" si="3"/>
        <v>0</v>
      </c>
    </row>
    <row r="14" spans="1:27">
      <c r="A14" s="85">
        <f t="shared" ref="A14:A18" ca="1" si="5">A13+1</f>
        <v>41283</v>
      </c>
      <c r="B14" s="13" t="s">
        <v>8</v>
      </c>
      <c r="C14" s="22"/>
      <c r="D14" s="23"/>
      <c r="E14" s="23"/>
      <c r="F14" s="23"/>
      <c r="G14" s="24">
        <f t="shared" ref="G14:G18" si="6">(D14-C14)+(F14-E14)</f>
        <v>0</v>
      </c>
      <c r="H14" s="25"/>
      <c r="I14" s="14"/>
      <c r="J14" s="15"/>
      <c r="K14" s="15"/>
      <c r="L14" s="42"/>
      <c r="M14" s="46">
        <f t="shared" si="4"/>
        <v>0</v>
      </c>
      <c r="N14" s="44"/>
      <c r="O14" s="45"/>
      <c r="P14" s="45"/>
      <c r="Q14" s="45"/>
      <c r="R14" s="16">
        <f t="shared" si="2"/>
        <v>0</v>
      </c>
      <c r="S14" s="19"/>
      <c r="T14" s="20"/>
      <c r="U14" s="20"/>
      <c r="V14" s="20"/>
      <c r="W14" s="16">
        <f t="shared" si="3"/>
        <v>0</v>
      </c>
    </row>
    <row r="15" spans="1:27">
      <c r="A15" s="85">
        <f t="shared" ca="1" si="5"/>
        <v>41284</v>
      </c>
      <c r="B15" s="13" t="s">
        <v>9</v>
      </c>
      <c r="C15" s="22"/>
      <c r="D15" s="23"/>
      <c r="E15" s="23"/>
      <c r="F15" s="23"/>
      <c r="G15" s="24">
        <f t="shared" si="6"/>
        <v>0</v>
      </c>
      <c r="H15" s="25"/>
      <c r="I15" s="14"/>
      <c r="J15" s="15"/>
      <c r="K15" s="15"/>
      <c r="L15" s="15"/>
      <c r="M15" s="16">
        <f t="shared" si="4"/>
        <v>0</v>
      </c>
      <c r="N15" s="32"/>
      <c r="O15" s="33"/>
      <c r="P15" s="33"/>
      <c r="Q15" s="33"/>
      <c r="R15" s="16">
        <f t="shared" si="2"/>
        <v>0</v>
      </c>
      <c r="S15" s="19"/>
      <c r="T15" s="20"/>
      <c r="U15" s="20"/>
      <c r="V15" s="20"/>
      <c r="W15" s="16">
        <f t="shared" si="3"/>
        <v>0</v>
      </c>
    </row>
    <row r="16" spans="1:27">
      <c r="A16" s="85">
        <f t="shared" ca="1" si="5"/>
        <v>41285</v>
      </c>
      <c r="B16" s="13" t="s">
        <v>10</v>
      </c>
      <c r="C16" s="22"/>
      <c r="D16" s="23"/>
      <c r="E16" s="23"/>
      <c r="F16" s="23"/>
      <c r="G16" s="24">
        <f t="shared" si="6"/>
        <v>0</v>
      </c>
      <c r="H16" s="25"/>
      <c r="I16" s="30"/>
      <c r="J16" s="31"/>
      <c r="K16" s="31"/>
      <c r="L16" s="31"/>
      <c r="M16" s="46">
        <f t="shared" si="4"/>
        <v>0</v>
      </c>
      <c r="N16" s="32"/>
      <c r="O16" s="33"/>
      <c r="P16" s="33"/>
      <c r="Q16" s="33"/>
      <c r="R16" s="16">
        <f t="shared" si="2"/>
        <v>0</v>
      </c>
      <c r="S16" s="19"/>
      <c r="T16" s="20"/>
      <c r="U16" s="20"/>
      <c r="V16" s="20"/>
      <c r="W16" s="16">
        <f t="shared" si="3"/>
        <v>0</v>
      </c>
    </row>
    <row r="17" spans="1:23">
      <c r="A17" s="85">
        <f t="shared" ca="1" si="5"/>
        <v>41286</v>
      </c>
      <c r="B17" s="13" t="s">
        <v>11</v>
      </c>
      <c r="C17" s="22"/>
      <c r="D17" s="23"/>
      <c r="E17" s="23"/>
      <c r="F17" s="23"/>
      <c r="G17" s="24">
        <f t="shared" si="6"/>
        <v>0</v>
      </c>
      <c r="H17" s="25"/>
      <c r="I17" s="30"/>
      <c r="J17" s="31"/>
      <c r="K17" s="15"/>
      <c r="L17" s="15"/>
      <c r="M17" s="46">
        <f t="shared" si="4"/>
        <v>0</v>
      </c>
      <c r="N17" s="32"/>
      <c r="O17" s="33"/>
      <c r="P17" s="33"/>
      <c r="Q17" s="33"/>
      <c r="R17" s="16">
        <f t="shared" si="2"/>
        <v>0</v>
      </c>
      <c r="S17" s="19"/>
      <c r="T17" s="20"/>
      <c r="U17" s="20"/>
      <c r="V17" s="20"/>
      <c r="W17" s="16">
        <f t="shared" si="3"/>
        <v>0</v>
      </c>
    </row>
    <row r="18" spans="1:23">
      <c r="A18" s="85">
        <f t="shared" ca="1" si="5"/>
        <v>41287</v>
      </c>
      <c r="B18" s="13" t="s">
        <v>12</v>
      </c>
      <c r="C18" s="22"/>
      <c r="D18" s="23"/>
      <c r="E18" s="23"/>
      <c r="F18" s="23"/>
      <c r="G18" s="24">
        <f t="shared" si="6"/>
        <v>0</v>
      </c>
      <c r="H18" s="25"/>
      <c r="I18" s="14"/>
      <c r="J18" s="15"/>
      <c r="K18" s="15"/>
      <c r="L18" s="15"/>
      <c r="M18" s="46">
        <f t="shared" si="4"/>
        <v>0</v>
      </c>
      <c r="N18" s="32"/>
      <c r="O18" s="33"/>
      <c r="P18" s="33"/>
      <c r="Q18" s="33"/>
      <c r="R18" s="16">
        <f t="shared" si="2"/>
        <v>0</v>
      </c>
      <c r="S18" s="19"/>
      <c r="T18" s="20"/>
      <c r="U18" s="20"/>
      <c r="V18" s="20"/>
      <c r="W18" s="16">
        <f t="shared" si="3"/>
        <v>0</v>
      </c>
    </row>
    <row r="19" spans="1:23">
      <c r="A19" s="12"/>
      <c r="B19" s="35" t="s">
        <v>13</v>
      </c>
      <c r="C19" s="36"/>
      <c r="D19" s="37"/>
      <c r="E19" s="38">
        <f>G19-"35:00"</f>
        <v>-1.4583333333333333</v>
      </c>
      <c r="F19" s="37"/>
      <c r="G19" s="47">
        <f>SUM(G13:G18)</f>
        <v>0</v>
      </c>
      <c r="H19" s="40"/>
      <c r="I19" s="48"/>
      <c r="J19" s="49"/>
      <c r="K19" s="50">
        <f>M19-"35:00"</f>
        <v>-1.4583333333333333</v>
      </c>
      <c r="L19" s="49"/>
      <c r="M19" s="51">
        <f>SUM(M13:M18)</f>
        <v>0</v>
      </c>
      <c r="N19" s="36"/>
      <c r="O19" s="37"/>
      <c r="P19" s="38">
        <f>R19-"35:00"</f>
        <v>-1.4583333333333333</v>
      </c>
      <c r="Q19" s="37"/>
      <c r="R19" s="40">
        <f>SUM(R13:R18)</f>
        <v>0</v>
      </c>
      <c r="S19" s="36"/>
      <c r="T19" s="37"/>
      <c r="U19" s="38">
        <f>W19-"35:00"</f>
        <v>-1.4583333333333333</v>
      </c>
      <c r="V19" s="37"/>
      <c r="W19" s="40">
        <f>SUM(W13:W18)</f>
        <v>0</v>
      </c>
    </row>
    <row r="20" spans="1:23">
      <c r="A20" s="85">
        <f ca="1">IF(A18="","",IF(A18+2&lt;=DATE($B$1,MATCH($A$1,Mois,0)+1,0),A18+2,""))</f>
        <v>41289</v>
      </c>
      <c r="B20" s="13" t="s">
        <v>6</v>
      </c>
      <c r="C20" s="22"/>
      <c r="D20" s="23"/>
      <c r="E20" s="23"/>
      <c r="F20" s="23"/>
      <c r="G20" s="24">
        <f t="shared" ref="G20:G25" si="7">(D20-C20)+(F20-E20)</f>
        <v>0</v>
      </c>
      <c r="H20" s="25"/>
      <c r="I20" s="14"/>
      <c r="J20" s="15"/>
      <c r="K20" s="15"/>
      <c r="L20" s="15"/>
      <c r="M20" s="46">
        <f>(J20-I20)+(L20-K20)</f>
        <v>0</v>
      </c>
      <c r="N20" s="17"/>
      <c r="O20" s="18"/>
      <c r="P20" s="18"/>
      <c r="Q20" s="18"/>
      <c r="R20" s="16">
        <f t="shared" si="2"/>
        <v>0</v>
      </c>
      <c r="S20" s="19"/>
      <c r="T20" s="20"/>
      <c r="U20" s="20"/>
      <c r="V20" s="20"/>
      <c r="W20" s="16">
        <f t="shared" si="3"/>
        <v>0</v>
      </c>
    </row>
    <row r="21" spans="1:23">
      <c r="A21" s="85">
        <f t="shared" ref="A21:A25" ca="1" si="8">A20+1</f>
        <v>41290</v>
      </c>
      <c r="B21" s="13" t="s">
        <v>8</v>
      </c>
      <c r="C21" s="22"/>
      <c r="D21" s="23"/>
      <c r="E21" s="23"/>
      <c r="F21" s="23"/>
      <c r="G21" s="24">
        <f t="shared" si="7"/>
        <v>0</v>
      </c>
      <c r="H21" s="25"/>
      <c r="I21" s="14"/>
      <c r="J21" s="15"/>
      <c r="K21" s="15"/>
      <c r="L21" s="15"/>
      <c r="M21" s="46">
        <f t="shared" ref="M21:M42" si="9">(J21-I21)+(L21-K21)</f>
        <v>0</v>
      </c>
      <c r="N21" s="17"/>
      <c r="O21" s="18"/>
      <c r="P21" s="18"/>
      <c r="Q21" s="18"/>
      <c r="R21" s="16">
        <f t="shared" si="2"/>
        <v>0</v>
      </c>
      <c r="S21" s="19"/>
      <c r="T21" s="20"/>
      <c r="U21" s="20"/>
      <c r="V21" s="20"/>
      <c r="W21" s="16">
        <f t="shared" si="3"/>
        <v>0</v>
      </c>
    </row>
    <row r="22" spans="1:23">
      <c r="A22" s="85">
        <f t="shared" ca="1" si="8"/>
        <v>41291</v>
      </c>
      <c r="B22" s="13" t="s">
        <v>9</v>
      </c>
      <c r="C22" s="22"/>
      <c r="D22" s="23"/>
      <c r="E22" s="23"/>
      <c r="F22" s="23"/>
      <c r="G22" s="24">
        <f t="shared" si="7"/>
        <v>0</v>
      </c>
      <c r="H22" s="25"/>
      <c r="I22" s="14"/>
      <c r="J22" s="15"/>
      <c r="K22" s="15"/>
      <c r="L22" s="15"/>
      <c r="M22" s="46">
        <f t="shared" si="9"/>
        <v>0</v>
      </c>
      <c r="N22" s="17"/>
      <c r="O22" s="18"/>
      <c r="P22" s="18"/>
      <c r="Q22" s="18"/>
      <c r="R22" s="16">
        <f t="shared" si="2"/>
        <v>0</v>
      </c>
      <c r="S22" s="26"/>
      <c r="T22" s="27"/>
      <c r="U22" s="27"/>
      <c r="V22" s="27"/>
      <c r="W22" s="16">
        <f t="shared" si="3"/>
        <v>0</v>
      </c>
    </row>
    <row r="23" spans="1:23">
      <c r="A23" s="85">
        <f t="shared" ca="1" si="8"/>
        <v>41292</v>
      </c>
      <c r="B23" s="13" t="s">
        <v>10</v>
      </c>
      <c r="C23" s="28"/>
      <c r="D23" s="29"/>
      <c r="E23" s="23"/>
      <c r="F23" s="23"/>
      <c r="G23" s="24">
        <f t="shared" si="7"/>
        <v>0</v>
      </c>
      <c r="H23" s="25"/>
      <c r="I23" s="30"/>
      <c r="J23" s="31"/>
      <c r="K23" s="31"/>
      <c r="L23" s="31"/>
      <c r="M23" s="46">
        <f t="shared" si="9"/>
        <v>0</v>
      </c>
      <c r="N23" s="32"/>
      <c r="O23" s="33"/>
      <c r="P23" s="33"/>
      <c r="Q23" s="33"/>
      <c r="R23" s="16">
        <f t="shared" si="2"/>
        <v>0</v>
      </c>
      <c r="S23" s="19"/>
      <c r="T23" s="20"/>
      <c r="U23" s="20"/>
      <c r="V23" s="20"/>
      <c r="W23" s="16">
        <f t="shared" si="3"/>
        <v>0</v>
      </c>
    </row>
    <row r="24" spans="1:23">
      <c r="A24" s="85">
        <f t="shared" ca="1" si="8"/>
        <v>41293</v>
      </c>
      <c r="B24" s="13" t="s">
        <v>11</v>
      </c>
      <c r="C24" s="22"/>
      <c r="D24" s="23"/>
      <c r="E24" s="23"/>
      <c r="F24" s="23"/>
      <c r="G24" s="24">
        <f t="shared" si="7"/>
        <v>0</v>
      </c>
      <c r="H24" s="25"/>
      <c r="I24" s="30"/>
      <c r="J24" s="31"/>
      <c r="K24" s="15"/>
      <c r="L24" s="15"/>
      <c r="M24" s="46">
        <f t="shared" si="9"/>
        <v>0</v>
      </c>
      <c r="N24" s="32"/>
      <c r="O24" s="33"/>
      <c r="P24" s="33"/>
      <c r="Q24" s="33"/>
      <c r="R24" s="16">
        <f t="shared" si="2"/>
        <v>0</v>
      </c>
      <c r="S24" s="19"/>
      <c r="T24" s="20"/>
      <c r="U24" s="20"/>
      <c r="V24" s="20"/>
      <c r="W24" s="16">
        <f t="shared" si="3"/>
        <v>0</v>
      </c>
    </row>
    <row r="25" spans="1:23">
      <c r="A25" s="85">
        <f t="shared" ca="1" si="8"/>
        <v>41294</v>
      </c>
      <c r="B25" s="13" t="s">
        <v>12</v>
      </c>
      <c r="C25" s="28"/>
      <c r="D25" s="29"/>
      <c r="E25" s="29"/>
      <c r="F25" s="29"/>
      <c r="G25" s="24">
        <f t="shared" si="7"/>
        <v>0</v>
      </c>
      <c r="H25" s="25"/>
      <c r="I25" s="14"/>
      <c r="J25" s="15"/>
      <c r="K25" s="15"/>
      <c r="L25" s="15"/>
      <c r="M25" s="46">
        <f t="shared" si="9"/>
        <v>0</v>
      </c>
      <c r="N25" s="32"/>
      <c r="O25" s="33"/>
      <c r="P25" s="33"/>
      <c r="Q25" s="33"/>
      <c r="R25" s="16">
        <f t="shared" si="2"/>
        <v>0</v>
      </c>
      <c r="S25" s="19"/>
      <c r="T25" s="20"/>
      <c r="U25" s="20"/>
      <c r="V25" s="20"/>
      <c r="W25" s="16">
        <f t="shared" si="3"/>
        <v>0</v>
      </c>
    </row>
    <row r="26" spans="1:23">
      <c r="A26" s="12"/>
      <c r="B26" s="35" t="s">
        <v>13</v>
      </c>
      <c r="C26" s="36"/>
      <c r="D26" s="37"/>
      <c r="E26" s="38">
        <f>G26-"35:00"</f>
        <v>-1.4583333333333333</v>
      </c>
      <c r="F26" s="37"/>
      <c r="G26" s="39">
        <f>SUM(G20:G25)</f>
        <v>0</v>
      </c>
      <c r="H26" s="47"/>
      <c r="I26" s="48"/>
      <c r="J26" s="49"/>
      <c r="K26" s="38">
        <f>M26-"35:00"</f>
        <v>-1.4583333333333333</v>
      </c>
      <c r="L26" s="49"/>
      <c r="M26" s="40">
        <f>SUM(M20:M25)</f>
        <v>0</v>
      </c>
      <c r="N26" s="36"/>
      <c r="O26" s="37"/>
      <c r="P26" s="38">
        <f>R26-"35:00"</f>
        <v>-1.4583333333333333</v>
      </c>
      <c r="Q26" s="37"/>
      <c r="R26" s="40">
        <f>SUM(R20:R25)</f>
        <v>0</v>
      </c>
      <c r="S26" s="36"/>
      <c r="T26" s="37"/>
      <c r="U26" s="38">
        <f>W26-"35:00"</f>
        <v>-1.4583333333333333</v>
      </c>
      <c r="V26" s="37"/>
      <c r="W26" s="40">
        <f>SUM(W20:W25)</f>
        <v>0</v>
      </c>
    </row>
    <row r="27" spans="1:23">
      <c r="A27" s="85">
        <f ca="1">IF(A25="","",IF(A25+2&lt;=DATE($B$1,MATCH($A$1,Mois,0)+1,0),A25+2,""))</f>
        <v>41296</v>
      </c>
      <c r="B27" s="13" t="s">
        <v>6</v>
      </c>
      <c r="C27" s="22"/>
      <c r="D27" s="23"/>
      <c r="E27" s="23"/>
      <c r="F27" s="23"/>
      <c r="G27" s="24">
        <f>(D27-C27)+(F27-E27)</f>
        <v>0</v>
      </c>
      <c r="H27" s="25"/>
      <c r="I27" s="14"/>
      <c r="J27" s="15"/>
      <c r="K27" s="42"/>
      <c r="L27" s="15"/>
      <c r="M27" s="46">
        <f t="shared" si="9"/>
        <v>0</v>
      </c>
      <c r="N27" s="17"/>
      <c r="O27" s="18"/>
      <c r="P27" s="18"/>
      <c r="Q27" s="18"/>
      <c r="R27" s="16">
        <f t="shared" si="2"/>
        <v>0</v>
      </c>
      <c r="S27" s="19"/>
      <c r="T27" s="20"/>
      <c r="U27" s="20"/>
      <c r="V27" s="20"/>
      <c r="W27" s="16">
        <f t="shared" si="3"/>
        <v>0</v>
      </c>
    </row>
    <row r="28" spans="1:23">
      <c r="A28" s="85">
        <f t="shared" ref="A28:A30" ca="1" si="10">A27+1</f>
        <v>41297</v>
      </c>
      <c r="B28" s="13" t="s">
        <v>8</v>
      </c>
      <c r="C28" s="22"/>
      <c r="D28" s="23"/>
      <c r="E28" s="23"/>
      <c r="F28" s="23"/>
      <c r="G28" s="24">
        <f>(D28-C28)+(F28-E28)</f>
        <v>0</v>
      </c>
      <c r="H28" s="25"/>
      <c r="I28" s="14"/>
      <c r="J28" s="15"/>
      <c r="K28" s="15"/>
      <c r="L28" s="15"/>
      <c r="M28" s="46">
        <f t="shared" si="9"/>
        <v>0</v>
      </c>
      <c r="N28" s="17"/>
      <c r="O28" s="18"/>
      <c r="P28" s="18"/>
      <c r="Q28" s="18"/>
      <c r="R28" s="16">
        <f t="shared" si="2"/>
        <v>0</v>
      </c>
      <c r="S28" s="19"/>
      <c r="T28" s="20"/>
      <c r="U28" s="20"/>
      <c r="V28" s="20"/>
      <c r="W28" s="16">
        <f t="shared" si="3"/>
        <v>0</v>
      </c>
    </row>
    <row r="29" spans="1:23">
      <c r="A29" s="85">
        <f t="shared" ca="1" si="10"/>
        <v>41298</v>
      </c>
      <c r="B29" s="13" t="s">
        <v>9</v>
      </c>
      <c r="C29" s="22"/>
      <c r="D29" s="23"/>
      <c r="E29" s="23"/>
      <c r="F29" s="23"/>
      <c r="G29" s="24">
        <f t="shared" ref="G29:G31" si="11">(D29-C29)+(F29-E29)</f>
        <v>0</v>
      </c>
      <c r="H29" s="25"/>
      <c r="I29" s="14"/>
      <c r="J29" s="15"/>
      <c r="K29" s="15"/>
      <c r="L29" s="15"/>
      <c r="M29" s="46">
        <f t="shared" si="9"/>
        <v>0</v>
      </c>
      <c r="N29" s="17"/>
      <c r="O29" s="18"/>
      <c r="P29" s="18"/>
      <c r="Q29" s="18"/>
      <c r="R29" s="16">
        <f t="shared" si="2"/>
        <v>0</v>
      </c>
      <c r="S29" s="19"/>
      <c r="T29" s="20"/>
      <c r="U29" s="20"/>
      <c r="V29" s="20"/>
      <c r="W29" s="16">
        <f t="shared" si="3"/>
        <v>0</v>
      </c>
    </row>
    <row r="30" spans="1:23">
      <c r="A30" s="85">
        <f t="shared" ca="1" si="10"/>
        <v>41299</v>
      </c>
      <c r="B30" s="13" t="s">
        <v>10</v>
      </c>
      <c r="C30" s="22"/>
      <c r="D30" s="23"/>
      <c r="E30" s="23"/>
      <c r="F30" s="23"/>
      <c r="G30" s="24">
        <f t="shared" si="11"/>
        <v>0</v>
      </c>
      <c r="H30" s="25"/>
      <c r="I30" s="30"/>
      <c r="J30" s="31"/>
      <c r="K30" s="31"/>
      <c r="L30" s="31"/>
      <c r="M30" s="46">
        <f t="shared" si="9"/>
        <v>0</v>
      </c>
      <c r="N30" s="32"/>
      <c r="O30" s="33"/>
      <c r="P30" s="33"/>
      <c r="Q30" s="33"/>
      <c r="R30" s="16">
        <f t="shared" si="2"/>
        <v>0</v>
      </c>
      <c r="S30" s="19"/>
      <c r="T30" s="20"/>
      <c r="U30" s="20"/>
      <c r="V30" s="20"/>
      <c r="W30" s="16">
        <f t="shared" si="3"/>
        <v>0</v>
      </c>
    </row>
    <row r="31" spans="1:23">
      <c r="A31" s="85">
        <f ca="1">IF(A30="","",IF(A30+1&lt;DATE($B$1,MATCH($A$1,Mois,0)+1,0),A30+1,""))</f>
        <v>41300</v>
      </c>
      <c r="B31" s="13" t="s">
        <v>11</v>
      </c>
      <c r="C31" s="22"/>
      <c r="D31" s="23"/>
      <c r="E31" s="23"/>
      <c r="F31" s="23"/>
      <c r="G31" s="24">
        <f t="shared" si="11"/>
        <v>0</v>
      </c>
      <c r="H31" s="25"/>
      <c r="I31" s="30"/>
      <c r="J31" s="31"/>
      <c r="K31" s="15"/>
      <c r="L31" s="15"/>
      <c r="M31" s="46">
        <f t="shared" si="9"/>
        <v>0</v>
      </c>
      <c r="N31" s="32"/>
      <c r="O31" s="33"/>
      <c r="P31" s="33"/>
      <c r="Q31" s="33"/>
      <c r="R31" s="16">
        <f t="shared" si="2"/>
        <v>0</v>
      </c>
      <c r="S31" s="19"/>
      <c r="T31" s="20"/>
      <c r="U31" s="20"/>
      <c r="V31" s="20"/>
      <c r="W31" s="16">
        <f t="shared" si="3"/>
        <v>0</v>
      </c>
    </row>
    <row r="32" spans="1:23">
      <c r="A32" s="85">
        <f ca="1">IF(A31="","",IF(A31+1&lt;DATE($B$1,MATCH($A$1,Mois,0)+1,0),A31+1,""))</f>
        <v>41301</v>
      </c>
      <c r="B32" s="13" t="s">
        <v>12</v>
      </c>
      <c r="C32" s="22"/>
      <c r="D32" s="23"/>
      <c r="E32" s="23"/>
      <c r="F32" s="23"/>
      <c r="G32" s="24">
        <f>(D32-C32)+(F32-E32)</f>
        <v>0</v>
      </c>
      <c r="H32" s="25"/>
      <c r="I32" s="14"/>
      <c r="J32" s="15"/>
      <c r="K32" s="15"/>
      <c r="L32" s="15"/>
      <c r="M32" s="46">
        <f t="shared" si="9"/>
        <v>0</v>
      </c>
      <c r="N32" s="32"/>
      <c r="O32" s="33"/>
      <c r="P32" s="33"/>
      <c r="Q32" s="33"/>
      <c r="R32" s="16">
        <f t="shared" si="2"/>
        <v>0</v>
      </c>
      <c r="S32" s="19"/>
      <c r="T32" s="20"/>
      <c r="U32" s="20"/>
      <c r="V32" s="20"/>
      <c r="W32" s="16">
        <f t="shared" si="3"/>
        <v>0</v>
      </c>
    </row>
    <row r="33" spans="1:23">
      <c r="A33" s="85"/>
      <c r="B33" s="35" t="s">
        <v>13</v>
      </c>
      <c r="C33" s="36"/>
      <c r="D33" s="37"/>
      <c r="E33" s="38">
        <f>G33-"35:00"</f>
        <v>-1.4583333333333333</v>
      </c>
      <c r="F33" s="37"/>
      <c r="G33" s="39">
        <f>SUM(G27:G32)</f>
        <v>0</v>
      </c>
      <c r="H33" s="47"/>
      <c r="I33" s="48"/>
      <c r="J33" s="37"/>
      <c r="K33" s="50">
        <f>M33-"35:00"</f>
        <v>-1.4583333333333333</v>
      </c>
      <c r="L33" s="52"/>
      <c r="M33" s="40">
        <f>SUM(M27:M32)</f>
        <v>0</v>
      </c>
      <c r="N33" s="36"/>
      <c r="O33" s="37"/>
      <c r="P33" s="38">
        <f>R33-"35:00"</f>
        <v>-1.4583333333333333</v>
      </c>
      <c r="Q33" s="49"/>
      <c r="R33" s="53">
        <f>SUM(R27:R32)</f>
        <v>0</v>
      </c>
      <c r="S33" s="36"/>
      <c r="T33" s="37"/>
      <c r="U33" s="38">
        <f>W33-"35:00"</f>
        <v>-1.4583333333333333</v>
      </c>
      <c r="V33" s="37"/>
      <c r="W33" s="40">
        <f>SUM(W27:W32)</f>
        <v>0</v>
      </c>
    </row>
    <row r="34" spans="1:23">
      <c r="A34" s="85">
        <f ca="1">IF(A32="","",IF(A32+2&lt;=DATE($B$1,MATCH($A$1,Mois,0)+1,0),A32+2,""))</f>
        <v>41303</v>
      </c>
      <c r="B34" s="13" t="s">
        <v>6</v>
      </c>
      <c r="C34" s="22"/>
      <c r="D34" s="23"/>
      <c r="E34" s="23"/>
      <c r="F34" s="23"/>
      <c r="G34" s="24">
        <f t="shared" ref="G34:G39" si="12">(D34-C34)+(F34-E34)</f>
        <v>0</v>
      </c>
      <c r="H34" s="25"/>
      <c r="I34" s="41"/>
      <c r="J34" s="42"/>
      <c r="K34" s="15"/>
      <c r="L34" s="42"/>
      <c r="M34" s="46">
        <f t="shared" si="9"/>
        <v>0</v>
      </c>
      <c r="N34" s="17"/>
      <c r="O34" s="18"/>
      <c r="P34" s="18"/>
      <c r="Q34" s="18"/>
      <c r="R34" s="16">
        <f t="shared" si="2"/>
        <v>0</v>
      </c>
      <c r="S34" s="19"/>
      <c r="T34" s="20"/>
      <c r="U34" s="20"/>
      <c r="V34" s="20"/>
      <c r="W34" s="16">
        <f t="shared" si="3"/>
        <v>0</v>
      </c>
    </row>
    <row r="35" spans="1:23">
      <c r="A35" s="85">
        <f t="shared" ref="A35:A39" ca="1" si="13">IF(A34="","",IF(A34+1&lt;=DATE($B$1,MATCH($A$1,Mois,0)+1,0),A34+1,""))</f>
        <v>41304</v>
      </c>
      <c r="B35" s="13" t="s">
        <v>8</v>
      </c>
      <c r="C35" s="22"/>
      <c r="D35" s="23"/>
      <c r="E35" s="23"/>
      <c r="F35" s="23"/>
      <c r="G35" s="24">
        <f t="shared" si="12"/>
        <v>0</v>
      </c>
      <c r="H35" s="25"/>
      <c r="I35" s="14"/>
      <c r="J35" s="15"/>
      <c r="K35" s="15"/>
      <c r="L35" s="15"/>
      <c r="M35" s="46">
        <f t="shared" si="9"/>
        <v>0</v>
      </c>
      <c r="N35" s="17"/>
      <c r="O35" s="18"/>
      <c r="P35" s="18"/>
      <c r="Q35" s="18"/>
      <c r="R35" s="16">
        <f t="shared" si="2"/>
        <v>0</v>
      </c>
      <c r="S35" s="19"/>
      <c r="T35" s="20"/>
      <c r="U35" s="20"/>
      <c r="V35" s="20"/>
      <c r="W35" s="16">
        <f t="shared" si="3"/>
        <v>0</v>
      </c>
    </row>
    <row r="36" spans="1:23">
      <c r="A36" s="85" t="str">
        <f t="shared" ca="1" si="13"/>
        <v/>
      </c>
      <c r="B36" s="13" t="s">
        <v>9</v>
      </c>
      <c r="C36" s="28"/>
      <c r="D36" s="29"/>
      <c r="E36" s="29"/>
      <c r="F36" s="29"/>
      <c r="G36" s="54">
        <f t="shared" si="12"/>
        <v>0</v>
      </c>
      <c r="H36" s="25"/>
      <c r="I36" s="41"/>
      <c r="J36" s="42"/>
      <c r="K36" s="42"/>
      <c r="L36" s="42"/>
      <c r="M36" s="46">
        <f t="shared" si="9"/>
        <v>0</v>
      </c>
      <c r="N36" s="55"/>
      <c r="O36" s="45"/>
      <c r="P36" s="45"/>
      <c r="Q36" s="45"/>
      <c r="R36" s="16">
        <f t="shared" si="2"/>
        <v>0</v>
      </c>
      <c r="S36" s="56"/>
      <c r="T36" s="57"/>
      <c r="U36" s="57"/>
      <c r="V36" s="57"/>
      <c r="W36" s="16">
        <f t="shared" si="3"/>
        <v>0</v>
      </c>
    </row>
    <row r="37" spans="1:23">
      <c r="A37" s="85" t="str">
        <f t="shared" ca="1" si="13"/>
        <v/>
      </c>
      <c r="B37" s="13" t="s">
        <v>10</v>
      </c>
      <c r="C37" s="58"/>
      <c r="D37" s="59"/>
      <c r="E37" s="59"/>
      <c r="F37" s="59"/>
      <c r="G37" s="24">
        <f t="shared" si="12"/>
        <v>0</v>
      </c>
      <c r="H37" s="25"/>
      <c r="I37" s="60"/>
      <c r="J37" s="42"/>
      <c r="K37" s="42"/>
      <c r="L37" s="42"/>
      <c r="M37" s="46">
        <f t="shared" si="9"/>
        <v>0</v>
      </c>
      <c r="N37" s="55"/>
      <c r="O37" s="45"/>
      <c r="P37" s="45"/>
      <c r="Q37" s="45"/>
      <c r="R37" s="16">
        <f t="shared" si="2"/>
        <v>0</v>
      </c>
      <c r="S37" s="56"/>
      <c r="T37" s="57"/>
      <c r="U37" s="57"/>
      <c r="V37" s="57"/>
      <c r="W37" s="16">
        <f t="shared" si="3"/>
        <v>0</v>
      </c>
    </row>
    <row r="38" spans="1:23">
      <c r="A38" s="85" t="str">
        <f t="shared" ca="1" si="13"/>
        <v/>
      </c>
      <c r="B38" s="13" t="s">
        <v>11</v>
      </c>
      <c r="C38" s="58"/>
      <c r="D38" s="59"/>
      <c r="E38" s="59"/>
      <c r="F38" s="59"/>
      <c r="G38" s="24">
        <f t="shared" si="12"/>
        <v>0</v>
      </c>
      <c r="H38" s="25"/>
      <c r="I38" s="60"/>
      <c r="J38" s="42"/>
      <c r="K38" s="42"/>
      <c r="L38" s="42"/>
      <c r="M38" s="46">
        <f t="shared" si="9"/>
        <v>0</v>
      </c>
      <c r="N38" s="55"/>
      <c r="O38" s="45"/>
      <c r="P38" s="45"/>
      <c r="Q38" s="45"/>
      <c r="R38" s="16">
        <f t="shared" si="2"/>
        <v>0</v>
      </c>
      <c r="S38" s="56"/>
      <c r="T38" s="57"/>
      <c r="U38" s="57"/>
      <c r="V38" s="57"/>
      <c r="W38" s="16">
        <f t="shared" si="3"/>
        <v>0</v>
      </c>
    </row>
    <row r="39" spans="1:23">
      <c r="A39" s="85" t="str">
        <f t="shared" ca="1" si="13"/>
        <v/>
      </c>
      <c r="B39" s="13" t="s">
        <v>12</v>
      </c>
      <c r="C39" s="58"/>
      <c r="D39" s="59"/>
      <c r="E39" s="59"/>
      <c r="F39" s="59"/>
      <c r="G39" s="24">
        <f t="shared" si="12"/>
        <v>0</v>
      </c>
      <c r="H39" s="25"/>
      <c r="I39" s="60"/>
      <c r="J39" s="42"/>
      <c r="K39" s="42"/>
      <c r="L39" s="42"/>
      <c r="M39" s="46">
        <f t="shared" si="9"/>
        <v>0</v>
      </c>
      <c r="N39" s="55"/>
      <c r="O39" s="45"/>
      <c r="P39" s="45"/>
      <c r="Q39" s="45"/>
      <c r="R39" s="16">
        <f t="shared" si="2"/>
        <v>0</v>
      </c>
      <c r="S39" s="56"/>
      <c r="T39" s="57"/>
      <c r="U39" s="57"/>
      <c r="V39" s="57"/>
      <c r="W39" s="16">
        <f t="shared" si="3"/>
        <v>0</v>
      </c>
    </row>
    <row r="40" spans="1:23">
      <c r="A40" s="12"/>
      <c r="B40" s="35" t="s">
        <v>13</v>
      </c>
      <c r="C40" s="36"/>
      <c r="D40" s="37"/>
      <c r="E40" s="38">
        <f>G40-"35:00"</f>
        <v>-1.4583333333333333</v>
      </c>
      <c r="F40" s="37"/>
      <c r="G40" s="39">
        <f>SUM(G34:G39)</f>
        <v>0</v>
      </c>
      <c r="H40" s="40"/>
      <c r="I40" s="36"/>
      <c r="J40" s="37"/>
      <c r="K40" s="38">
        <f>M40-"35:00"</f>
        <v>-1.4583333333333333</v>
      </c>
      <c r="L40" s="37"/>
      <c r="M40" s="40">
        <f>SUM(M34:M39)</f>
        <v>0</v>
      </c>
      <c r="N40" s="36"/>
      <c r="O40" s="37"/>
      <c r="P40" s="38">
        <f>R40-"35:00"</f>
        <v>-1.4583333333333333</v>
      </c>
      <c r="Q40" s="37"/>
      <c r="R40" s="53">
        <f>SUM(R34:R39)</f>
        <v>0</v>
      </c>
      <c r="S40" s="36"/>
      <c r="T40" s="37"/>
      <c r="U40" s="38">
        <f>W40-"35:00"</f>
        <v>-1.4583333333333333</v>
      </c>
      <c r="V40" s="37"/>
      <c r="W40" s="53">
        <f>SUM(W34:W39)</f>
        <v>0</v>
      </c>
    </row>
    <row r="41" spans="1:23">
      <c r="A41" s="85" t="str">
        <f ca="1">IF(A39="","",IF(A39+2&lt;=DATE($B$1,MATCH($A$1,Mois,0)+1,0),A39+2,""))</f>
        <v/>
      </c>
      <c r="B41" s="13" t="s">
        <v>6</v>
      </c>
      <c r="C41" s="61"/>
      <c r="D41" s="62"/>
      <c r="E41" s="62"/>
      <c r="F41" s="62"/>
      <c r="G41" s="24">
        <f>(D41-C41)+(F41-E41)</f>
        <v>0</v>
      </c>
      <c r="H41" s="25"/>
      <c r="I41" s="63"/>
      <c r="J41" s="64"/>
      <c r="K41" s="64"/>
      <c r="L41" s="64"/>
      <c r="M41" s="46">
        <f t="shared" si="9"/>
        <v>0</v>
      </c>
      <c r="N41" s="65"/>
      <c r="O41" s="66"/>
      <c r="P41" s="66"/>
      <c r="Q41" s="66"/>
      <c r="R41" s="67">
        <f t="shared" si="2"/>
        <v>0</v>
      </c>
      <c r="S41" s="68"/>
      <c r="T41" s="69"/>
      <c r="U41" s="69"/>
      <c r="V41" s="69"/>
      <c r="W41" s="16">
        <f t="shared" si="3"/>
        <v>0</v>
      </c>
    </row>
    <row r="42" spans="1:23">
      <c r="A42" s="85" t="str">
        <f ca="1">IF(A41="","",IF(A41+1&lt;=DATE($B$1,MATCH($A$1,Mois,0)+1,0),A41+1,""))</f>
        <v/>
      </c>
      <c r="B42" s="13" t="s">
        <v>8</v>
      </c>
      <c r="C42" s="61"/>
      <c r="D42" s="62"/>
      <c r="E42" s="62"/>
      <c r="F42" s="62"/>
      <c r="G42" s="24">
        <f>(D42-C42)+(F42-E42)</f>
        <v>0</v>
      </c>
      <c r="H42" s="25"/>
      <c r="I42" s="63"/>
      <c r="J42" s="64"/>
      <c r="K42" s="64"/>
      <c r="L42" s="64"/>
      <c r="M42" s="46">
        <f t="shared" si="9"/>
        <v>0</v>
      </c>
      <c r="N42" s="65"/>
      <c r="O42" s="66"/>
      <c r="P42" s="66"/>
      <c r="Q42" s="66"/>
      <c r="R42" s="67">
        <f t="shared" si="2"/>
        <v>0</v>
      </c>
      <c r="S42" s="68"/>
      <c r="T42" s="69"/>
      <c r="U42" s="69"/>
      <c r="V42" s="69"/>
      <c r="W42" s="16">
        <f t="shared" si="3"/>
        <v>0</v>
      </c>
    </row>
    <row r="43" spans="1:23">
      <c r="A43" s="12"/>
      <c r="B43" s="35" t="s">
        <v>13</v>
      </c>
      <c r="C43" s="70"/>
      <c r="D43" s="71"/>
      <c r="E43" s="71"/>
      <c r="F43" s="71"/>
      <c r="G43" s="72">
        <f>SUM(G41:G42)</f>
        <v>0</v>
      </c>
      <c r="H43" s="73"/>
      <c r="I43" s="74"/>
      <c r="J43" s="75"/>
      <c r="K43" s="75"/>
      <c r="L43" s="75"/>
      <c r="M43" s="76">
        <f>SUM(M41:M42)</f>
        <v>0</v>
      </c>
      <c r="N43" s="74"/>
      <c r="O43" s="75"/>
      <c r="P43" s="75"/>
      <c r="Q43" s="75"/>
      <c r="R43" s="76">
        <f>SUM(R41:R42)</f>
        <v>0</v>
      </c>
      <c r="S43" s="74"/>
      <c r="T43" s="75"/>
      <c r="U43" s="75"/>
      <c r="V43" s="75"/>
      <c r="W43" s="76">
        <f>SUM(W41:W42)</f>
        <v>0</v>
      </c>
    </row>
    <row r="44" spans="1:23">
      <c r="A44" s="77" t="s">
        <v>14</v>
      </c>
      <c r="B44" s="77"/>
      <c r="C44" s="78"/>
      <c r="D44" s="78"/>
      <c r="E44" s="78"/>
      <c r="F44" s="78"/>
      <c r="G44" s="79">
        <f>SUM(G43,G40,G33,G26,G19,G12)</f>
        <v>0.33333333333333337</v>
      </c>
      <c r="H44" s="80"/>
      <c r="I44" s="78"/>
      <c r="J44" s="78"/>
      <c r="K44" s="78"/>
      <c r="L44" s="78"/>
      <c r="M44" s="79">
        <f>SUM(M43,M40,M33,M26,M19,M12)</f>
        <v>0</v>
      </c>
      <c r="N44" s="78"/>
      <c r="O44" s="78"/>
      <c r="P44" s="78"/>
      <c r="Q44" s="78"/>
      <c r="R44" s="79">
        <f>SUM(R43,R40,R33,R26,R19,R12)</f>
        <v>0</v>
      </c>
      <c r="S44" s="78"/>
      <c r="T44" s="78"/>
      <c r="U44" s="78"/>
      <c r="V44" s="78"/>
      <c r="W44" s="79">
        <f>SUM(W43,W40,W33,W26,W19,W12)</f>
        <v>0</v>
      </c>
    </row>
  </sheetData>
  <dataValidations count="1">
    <dataValidation type="list" allowBlank="1" showInputMessage="1" showErrorMessage="1" sqref="A1">
      <formula1>Mois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 enableFormatConditionsCalculation="0"/>
  <dimension ref="A1:A12"/>
  <sheetViews>
    <sheetView workbookViewId="0"/>
  </sheetViews>
  <sheetFormatPr defaultColWidth="8.875" defaultRowHeight="15.75"/>
  <cols>
    <col min="1" max="1" width="9.5" bestFit="1" customWidth="1"/>
  </cols>
  <sheetData>
    <row r="1" spans="1:1">
      <c r="A1" t="s">
        <v>16</v>
      </c>
    </row>
    <row r="2" spans="1:1">
      <c r="A2" t="s">
        <v>17</v>
      </c>
    </row>
    <row r="3" spans="1:1">
      <c r="A3" t="s">
        <v>18</v>
      </c>
    </row>
    <row r="4" spans="1:1">
      <c r="A4" t="s">
        <v>19</v>
      </c>
    </row>
    <row r="5" spans="1:1">
      <c r="A5" t="s">
        <v>20</v>
      </c>
    </row>
    <row r="6" spans="1:1">
      <c r="A6" t="s">
        <v>21</v>
      </c>
    </row>
    <row r="7" spans="1:1">
      <c r="A7" t="s">
        <v>22</v>
      </c>
    </row>
    <row r="8" spans="1:1">
      <c r="A8" t="s">
        <v>23</v>
      </c>
    </row>
    <row r="9" spans="1:1">
      <c r="A9" t="s">
        <v>24</v>
      </c>
    </row>
    <row r="10" spans="1:1">
      <c r="A10" t="s">
        <v>25</v>
      </c>
    </row>
    <row r="11" spans="1:1">
      <c r="A11" t="s">
        <v>26</v>
      </c>
    </row>
    <row r="12" spans="1:1">
      <c r="A12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Planning</vt:lpstr>
      <vt:lpstr>Variables</vt:lpstr>
      <vt:lpstr>Mois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Calendrier 1904</dc:subject>
  <dc:creator>Julie</dc:creator>
  <cp:lastModifiedBy>Carim</cp:lastModifiedBy>
  <dcterms:created xsi:type="dcterms:W3CDTF">2017-10-03T09:39:05Z</dcterms:created>
  <dcterms:modified xsi:type="dcterms:W3CDTF">2017-10-08T19:10:19Z</dcterms:modified>
</cp:coreProperties>
</file>