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2240"/>
  </bookViews>
  <sheets>
    <sheet name="Feuil1" sheetId="1" r:id="rId1"/>
  </sheet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a="1"/>
  <c r="C22"/>
  <c r="C21" a="1"/>
  <c r="C21"/>
  <c r="C20" a="1"/>
  <c r="C20"/>
  <c r="C19" a="1"/>
  <c r="C19"/>
  <c r="C18" a="1"/>
  <c r="C18"/>
  <c r="C17" a="1"/>
  <c r="C17"/>
  <c r="C16" a="1"/>
  <c r="C16"/>
  <c r="C15" a="1"/>
  <c r="C15"/>
  <c r="C14" a="1"/>
  <c r="C14"/>
  <c r="C13" a="1"/>
  <c r="C13"/>
  <c r="C12" a="1"/>
  <c r="C12"/>
  <c r="C11" a="1"/>
  <c r="C11"/>
  <c r="C10" a="1"/>
  <c r="C10"/>
  <c r="C9" a="1"/>
  <c r="C9"/>
  <c r="C8" a="1"/>
  <c r="C8"/>
  <c r="C7" a="1"/>
  <c r="C7"/>
  <c r="C6" a="1"/>
  <c r="C6"/>
  <c r="C5" a="1"/>
  <c r="C5"/>
  <c r="C4" a="1"/>
  <c r="C4"/>
  <c r="C3" a="1"/>
  <c r="C3"/>
  <c r="C2" a="1"/>
  <c r="C2"/>
  <c r="C1" a="1"/>
  <c r="C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1"/>
  <c r="A22"/>
</calcChain>
</file>

<file path=xl/sharedStrings.xml><?xml version="1.0" encoding="utf-8"?>
<sst xmlns="http://schemas.openxmlformats.org/spreadsheetml/2006/main" count="54" uniqueCount="52">
  <si>
    <t>VIR VIR. JUIN 2017</t>
  </si>
  <si>
    <t>VIR URSSAF 3E TRIM 2017</t>
  </si>
  <si>
    <t>PRLV SEPA C.I.P.A.V PRELEVEMENT MENSUEL CIPAV</t>
  </si>
  <si>
    <t>PRLV SEPA SAS CABINET COMPTABLE PRELEVEMENT 15/06/2017</t>
  </si>
  <si>
    <t>PRLV SEPA DGFIP 2205xxxxxxxxx TVA1-062017-xxxxx</t>
  </si>
  <si>
    <t>CIC-ASSURANCES xxxxxxxxxxxx</t>
  </si>
  <si>
    <t xml:space="preserve">PAIEMENT CB 2306 SAINT GERMAIN CADASTRE.VADS </t>
  </si>
  <si>
    <t xml:space="preserve">VIR CLIENT A SK95W9xxxxxxNQ8PCFOP </t>
  </si>
  <si>
    <t>PAIEMENT CB 3006 RESTO 2 CARTE xxxxx</t>
  </si>
  <si>
    <t>PAIEMENT CB 0207 MSBILL.INFO MICROSOFT *ONE CARTE 1xxxxxxx</t>
  </si>
  <si>
    <t>PRLV SEPA SFR 00xxxxxx 99-1EFDE4-01 SFR MOBILE PRLVT Sexxxxxxx</t>
  </si>
  <si>
    <t>PAIEMENT CB 0607 RESTO 1 CARTE 1xxxxxx</t>
  </si>
  <si>
    <t>FAC.CIC SGT1xxxxxxxxxx DONT TVA 1,10EUR</t>
  </si>
  <si>
    <t>PRLV SEPA C.I.P.A.V PRELEVEMENT MENSUEL CIPAV xxxxxxxxx</t>
  </si>
  <si>
    <t>PRLV SEPA SAS CABINET COMPTABLE PRELEVEMENT 15/07/2017</t>
  </si>
  <si>
    <t>PRLV SEPA DGFIP 22xxxxxxx TVA1-072017-xxxxxxxx</t>
  </si>
  <si>
    <t>CIC-ASSURANCES Oxxxxxx</t>
  </si>
  <si>
    <t>PRLV ARPI COTISATION ARPI Ohxxxxxx</t>
  </si>
  <si>
    <t>FAC.CIC SGxxxx9 DONT TVA 1,10EUR</t>
  </si>
  <si>
    <t>*msbill*</t>
  </si>
  <si>
    <t>Frais internet</t>
  </si>
  <si>
    <t>*comptable*</t>
  </si>
  <si>
    <t>Comptable</t>
  </si>
  <si>
    <t>*DGFIP*</t>
  </si>
  <si>
    <t>Impot société</t>
  </si>
  <si>
    <t>*CIC-ASSUR*</t>
  </si>
  <si>
    <t>Cotis' retraite</t>
  </si>
  <si>
    <t>*CADAST*</t>
  </si>
  <si>
    <t>Administratif</t>
  </si>
  <si>
    <t>*VIR VIR.*</t>
  </si>
  <si>
    <t>Salaire</t>
  </si>
  <si>
    <t>*CLIENT A*</t>
  </si>
  <si>
    <t>*CLIENT B*</t>
  </si>
  <si>
    <t>VIR CLIENT B FACT 1614 DU 11/07/2017</t>
  </si>
  <si>
    <t>Jerome-Henri</t>
  </si>
  <si>
    <t>Jean-Michel</t>
  </si>
  <si>
    <t>Cipav</t>
  </si>
  <si>
    <t>*C.I.P.A.V*</t>
  </si>
  <si>
    <t>*SEPA SFR*</t>
  </si>
  <si>
    <t>*RESTO 1*</t>
  </si>
  <si>
    <t>*RESTO 2*</t>
  </si>
  <si>
    <t>*FAC.CIC*</t>
  </si>
  <si>
    <t>*URSSAF*</t>
  </si>
  <si>
    <t>Téléphone</t>
  </si>
  <si>
    <t>Restos</t>
  </si>
  <si>
    <t>Frais banque</t>
  </si>
  <si>
    <t>Urssaf</t>
  </si>
  <si>
    <t>VIR CLIENT C</t>
  </si>
  <si>
    <t>*CLIENT C*</t>
  </si>
  <si>
    <t>Pierre Paul Jack</t>
  </si>
  <si>
    <t>*ARPI*</t>
  </si>
  <si>
    <t>Formule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</si>
</sst>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0" xfId="0" applyBorder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22</xdr:row>
      <xdr:rowOff>38100</xdr:rowOff>
    </xdr:from>
    <xdr:to>
      <xdr:col>2</xdr:col>
      <xdr:colOff>628650</xdr:colOff>
      <xdr:row>24</xdr:row>
      <xdr:rowOff>180975</xdr:rowOff>
    </xdr:to>
    <xdr:sp macro="" textlink="">
      <xdr:nvSpPr>
        <xdr:cNvPr id="2" name="Up Arrow 1"/>
        <xdr:cNvSpPr/>
      </xdr:nvSpPr>
      <xdr:spPr>
        <a:xfrm>
          <a:off x="7038975" y="4229100"/>
          <a:ext cx="314325" cy="523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9"/>
  <sheetViews>
    <sheetView tabSelected="1" workbookViewId="0">
      <selection activeCell="C1" sqref="C1"/>
    </sheetView>
  </sheetViews>
  <sheetFormatPr defaultColWidth="11.42578125" defaultRowHeight="15"/>
  <cols>
    <col min="1" max="1" width="86" bestFit="1" customWidth="1"/>
    <col min="2" max="2" width="14.85546875" style="2" bestFit="1" customWidth="1"/>
    <col min="3" max="3" width="14.85546875" bestFit="1" customWidth="1"/>
    <col min="5" max="5" width="12.42578125" bestFit="1" customWidth="1"/>
    <col min="6" max="6" width="14.85546875" bestFit="1" customWidth="1"/>
  </cols>
  <sheetData>
    <row r="1" spans="1:6">
      <c r="A1" s="1" t="s">
        <v>2</v>
      </c>
      <c r="B1" s="3" t="str">
        <f>IF(COUNTIF(A1,$E$1),$F$1,IF(COUNTIF(A1,$E$2),$F$2,IF(COUNTIF(A1,$E$3),$F$3,IF(COUNTIF(A1,$E$4),$F$4,IF(COUNTIF(A1,$E$5),$F$5,IF(COUNTIF(A1,$E$6),$F$6,IF(COUNTIF(A1,$E$7),$F$7,IF(COUNTIF(A1,$E$8),$F$8,IF(COUNTIF(A1,$E$9),$F$9,IF(COUNTIF(A1,$E$10),$F$10,IF(COUNTIF(A1,$E$11),$F$11,IF(COUNTIF(A1,$E$12),$F$12,IF(COUNTIF(A1,$E$13),$F$13,IF(COUNTIF(A1,$E$14),$F$14,IF(COUNTIF(A1,$E$15),$F$15,IF(COUNTIF(A1,$E$16),$F$16,"?"))))))))))))))))</f>
        <v>Cipav</v>
      </c>
      <c r="C1" s="7" t="str">
        <f t="array" ref="C1">INDEX($F$1:$F$16,MATCH(TRUE,ISNUMBER(SEARCH($E$1:$E$16, A1)),0))</f>
        <v>Cipav</v>
      </c>
      <c r="E1" t="s">
        <v>19</v>
      </c>
      <c r="F1" t="s">
        <v>20</v>
      </c>
    </row>
    <row r="2" spans="1:6">
      <c r="A2" s="1" t="s">
        <v>3</v>
      </c>
      <c r="B2" s="4" t="str">
        <f t="shared" ref="B2:B22" si="0">IF(COUNTIF(A2,$E$1),$F$1,IF(COUNTIF(A2,$E$2),$F$2,IF(COUNTIF(A2,$E$3),$F$3,IF(COUNTIF(A2,$E$4),$F$4,IF(COUNTIF(A2,$E$5),$F$5,IF(COUNTIF(A2,$E$6),$F$6,IF(COUNTIF(A2,$E$7),$F$7,IF(COUNTIF(A2,$E$8),$F$8,IF(COUNTIF(A2,$E$9),$F$9,IF(COUNTIF(A2,$E$10),$F$10,IF(COUNTIF(A2,$E$11),$F$11,IF(COUNTIF(A2,$E$12),$F$12,IF(COUNTIF(A2,$E$13),$F$13,IF(COUNTIF(A2,$E$14),$F$14,IF(COUNTIF(A2,$E$15),$F$15,IF(COUNTIF(A2,$E$16),$F$16,"?"))))))))))))))))</f>
        <v>Comptable</v>
      </c>
      <c r="C2" s="7" t="str">
        <f t="array" ref="C2">INDEX($F$1:$F$16,MATCH(TRUE,ISNUMBER(SEARCH($E$1:$E$16, A2)),0))</f>
        <v>Comptable</v>
      </c>
      <c r="E2" t="s">
        <v>21</v>
      </c>
      <c r="F2" t="s">
        <v>22</v>
      </c>
    </row>
    <row r="3" spans="1:6">
      <c r="A3" s="1" t="s">
        <v>4</v>
      </c>
      <c r="B3" s="4" t="str">
        <f t="shared" si="0"/>
        <v>Impot société</v>
      </c>
      <c r="C3" s="7" t="str">
        <f t="array" ref="C3">INDEX($F$1:$F$16,MATCH(TRUE,ISNUMBER(SEARCH($E$1:$E$16, A3)),0))</f>
        <v>Impot société</v>
      </c>
      <c r="E3" t="s">
        <v>23</v>
      </c>
      <c r="F3" t="s">
        <v>24</v>
      </c>
    </row>
    <row r="4" spans="1:6">
      <c r="A4" s="1" t="s">
        <v>5</v>
      </c>
      <c r="B4" s="4" t="str">
        <f t="shared" si="0"/>
        <v>Cotis' retraite</v>
      </c>
      <c r="C4" s="7" t="str">
        <f t="array" ref="C4">INDEX($F$1:$F$16,MATCH(TRUE,ISNUMBER(SEARCH($E$1:$E$16, A4)),0))</f>
        <v>Cotis' retraite</v>
      </c>
      <c r="E4" t="s">
        <v>25</v>
      </c>
      <c r="F4" t="s">
        <v>26</v>
      </c>
    </row>
    <row r="5" spans="1:6">
      <c r="A5" s="1" t="s">
        <v>6</v>
      </c>
      <c r="B5" s="4" t="str">
        <f t="shared" si="0"/>
        <v>Administratif</v>
      </c>
      <c r="C5" s="7" t="str">
        <f t="array" ref="C5">INDEX($F$1:$F$16,MATCH(TRUE,ISNUMBER(SEARCH($E$1:$E$16, A5)),0))</f>
        <v>Administratif</v>
      </c>
      <c r="E5" t="s">
        <v>27</v>
      </c>
      <c r="F5" t="s">
        <v>28</v>
      </c>
    </row>
    <row r="6" spans="1:6">
      <c r="A6" s="1" t="s">
        <v>0</v>
      </c>
      <c r="B6" s="4" t="str">
        <f t="shared" si="0"/>
        <v>Salaire</v>
      </c>
      <c r="C6" s="7" t="str">
        <f t="array" ref="C6">INDEX($F$1:$F$16,MATCH(TRUE,ISNUMBER(SEARCH($E$1:$E$16, A6)),0))</f>
        <v>Salaire</v>
      </c>
      <c r="E6" t="s">
        <v>29</v>
      </c>
      <c r="F6" t="s">
        <v>30</v>
      </c>
    </row>
    <row r="7" spans="1:6">
      <c r="A7" s="1" t="s">
        <v>7</v>
      </c>
      <c r="B7" s="4" t="str">
        <f t="shared" si="0"/>
        <v>Jean-Michel</v>
      </c>
      <c r="C7" s="7" t="str">
        <f t="array" ref="C7">INDEX($F$1:$F$16,MATCH(TRUE,ISNUMBER(SEARCH($E$1:$E$16, A7)),0))</f>
        <v>Jean-Michel</v>
      </c>
      <c r="E7" t="s">
        <v>31</v>
      </c>
      <c r="F7" t="s">
        <v>35</v>
      </c>
    </row>
    <row r="8" spans="1:6">
      <c r="A8" s="1" t="s">
        <v>8</v>
      </c>
      <c r="B8" s="4" t="str">
        <f t="shared" si="0"/>
        <v>Restos</v>
      </c>
      <c r="C8" s="7" t="str">
        <f t="array" ref="C8">INDEX($F$1:$F$16,MATCH(TRUE,ISNUMBER(SEARCH($E$1:$E$16, A8)),0))</f>
        <v>Restos</v>
      </c>
      <c r="E8" t="s">
        <v>32</v>
      </c>
      <c r="F8" t="s">
        <v>34</v>
      </c>
    </row>
    <row r="9" spans="1:6">
      <c r="A9" s="1" t="s">
        <v>9</v>
      </c>
      <c r="B9" s="4" t="str">
        <f t="shared" si="0"/>
        <v>Frais internet</v>
      </c>
      <c r="C9" s="7" t="str">
        <f t="array" ref="C9">INDEX($F$1:$F$16,MATCH(TRUE,ISNUMBER(SEARCH($E$1:$E$16, A9)),0))</f>
        <v>Frais internet</v>
      </c>
      <c r="E9" t="s">
        <v>37</v>
      </c>
      <c r="F9" t="s">
        <v>36</v>
      </c>
    </row>
    <row r="10" spans="1:6">
      <c r="A10" s="1" t="s">
        <v>10</v>
      </c>
      <c r="B10" s="4" t="str">
        <f t="shared" si="0"/>
        <v>Téléphone</v>
      </c>
      <c r="C10" s="7" t="str">
        <f t="array" ref="C10">INDEX($F$1:$F$16,MATCH(TRUE,ISNUMBER(SEARCH($E$1:$E$16, A10)),0))</f>
        <v>Téléphone</v>
      </c>
      <c r="E10" t="s">
        <v>38</v>
      </c>
      <c r="F10" t="s">
        <v>43</v>
      </c>
    </row>
    <row r="11" spans="1:6">
      <c r="A11" s="1" t="s">
        <v>11</v>
      </c>
      <c r="B11" s="4" t="str">
        <f t="shared" si="0"/>
        <v>Restos</v>
      </c>
      <c r="C11" s="7" t="str">
        <f t="array" ref="C11">INDEX($F$1:$F$16,MATCH(TRUE,ISNUMBER(SEARCH($E$1:$E$16, A11)),0))</f>
        <v>Restos</v>
      </c>
      <c r="E11" t="s">
        <v>39</v>
      </c>
      <c r="F11" t="s">
        <v>44</v>
      </c>
    </row>
    <row r="12" spans="1:6">
      <c r="A12" s="1" t="s">
        <v>12</v>
      </c>
      <c r="B12" s="4" t="str">
        <f t="shared" si="0"/>
        <v>Frais banque</v>
      </c>
      <c r="C12" s="7" t="str">
        <f t="array" ref="C12">INDEX($F$1:$F$16,MATCH(TRUE,ISNUMBER(SEARCH($E$1:$E$16, A12)),0))</f>
        <v>Frais banque</v>
      </c>
      <c r="E12" t="s">
        <v>40</v>
      </c>
      <c r="F12" t="s">
        <v>44</v>
      </c>
    </row>
    <row r="13" spans="1:6">
      <c r="A13" s="1" t="s">
        <v>13</v>
      </c>
      <c r="B13" s="4" t="str">
        <f t="shared" si="0"/>
        <v>Cipav</v>
      </c>
      <c r="C13" s="7" t="str">
        <f t="array" ref="C13">INDEX($F$1:$F$16,MATCH(TRUE,ISNUMBER(SEARCH($E$1:$E$16, A13)),0))</f>
        <v>Cipav</v>
      </c>
      <c r="E13" t="s">
        <v>41</v>
      </c>
      <c r="F13" t="s">
        <v>45</v>
      </c>
    </row>
    <row r="14" spans="1:6">
      <c r="A14" s="1" t="s">
        <v>14</v>
      </c>
      <c r="B14" s="4" t="str">
        <f t="shared" si="0"/>
        <v>Comptable</v>
      </c>
      <c r="C14" s="7" t="str">
        <f t="array" ref="C14">INDEX($F$1:$F$16,MATCH(TRUE,ISNUMBER(SEARCH($E$1:$E$16, A14)),0))</f>
        <v>Comptable</v>
      </c>
      <c r="E14" t="s">
        <v>42</v>
      </c>
      <c r="F14" t="s">
        <v>46</v>
      </c>
    </row>
    <row r="15" spans="1:6">
      <c r="A15" s="1" t="s">
        <v>15</v>
      </c>
      <c r="B15" s="4" t="str">
        <f t="shared" si="0"/>
        <v>Impot société</v>
      </c>
      <c r="C15" s="7" t="str">
        <f t="array" ref="C15">INDEX($F$1:$F$16,MATCH(TRUE,ISNUMBER(SEARCH($E$1:$E$16, A15)),0))</f>
        <v>Impot société</v>
      </c>
      <c r="E15" t="s">
        <v>50</v>
      </c>
      <c r="F15" t="s">
        <v>26</v>
      </c>
    </row>
    <row r="16" spans="1:6">
      <c r="A16" s="1" t="s">
        <v>33</v>
      </c>
      <c r="B16" s="4" t="str">
        <f t="shared" si="0"/>
        <v>Jerome-Henri</v>
      </c>
      <c r="C16" s="7" t="str">
        <f t="array" ref="C16">INDEX($F$1:$F$16,MATCH(TRUE,ISNUMBER(SEARCH($E$1:$E$16, A16)),0))</f>
        <v>Jerome-Henri</v>
      </c>
      <c r="E16" t="s">
        <v>48</v>
      </c>
      <c r="F16" t="s">
        <v>49</v>
      </c>
    </row>
    <row r="17" spans="1:3">
      <c r="A17" s="1" t="s">
        <v>16</v>
      </c>
      <c r="B17" s="4" t="str">
        <f t="shared" si="0"/>
        <v>Cotis' retraite</v>
      </c>
      <c r="C17" s="7" t="str">
        <f t="array" ref="C17">INDEX($F$1:$F$16,MATCH(TRUE,ISNUMBER(SEARCH($E$1:$E$16, A17)),0))</f>
        <v>Cotis' retraite</v>
      </c>
    </row>
    <row r="18" spans="1:3">
      <c r="A18" s="1" t="s">
        <v>18</v>
      </c>
      <c r="B18" s="4" t="str">
        <f t="shared" si="0"/>
        <v>Frais banque</v>
      </c>
      <c r="C18" s="7" t="str">
        <f t="array" ref="C18">INDEX($F$1:$F$16,MATCH(TRUE,ISNUMBER(SEARCH($E$1:$E$16, A18)),0))</f>
        <v>Frais banque</v>
      </c>
    </row>
    <row r="19" spans="1:3">
      <c r="A19" s="1" t="s">
        <v>17</v>
      </c>
      <c r="B19" s="4" t="str">
        <f t="shared" si="0"/>
        <v>Cotis' retraite</v>
      </c>
      <c r="C19" s="7" t="str">
        <f t="array" ref="C19">INDEX($F$1:$F$16,MATCH(TRUE,ISNUMBER(SEARCH($E$1:$E$16, A19)),0))</f>
        <v>Cotis' retraite</v>
      </c>
    </row>
    <row r="20" spans="1:3">
      <c r="A20" s="1" t="s">
        <v>1</v>
      </c>
      <c r="B20" s="4" t="str">
        <f t="shared" si="0"/>
        <v>Urssaf</v>
      </c>
      <c r="C20" s="7" t="str">
        <f t="array" ref="C20">INDEX($F$1:$F$16,MATCH(TRUE,ISNUMBER(SEARCH($E$1:$E$16, A20)),0))</f>
        <v>Urssaf</v>
      </c>
    </row>
    <row r="21" spans="1:3">
      <c r="A21" s="1" t="s">
        <v>47</v>
      </c>
      <c r="B21" s="4" t="str">
        <f t="shared" si="0"/>
        <v>Pierre Paul Jack</v>
      </c>
      <c r="C21" s="7" t="str">
        <f t="array" ref="C21">INDEX($F$1:$F$16,MATCH(TRUE,ISNUMBER(SEARCH($E$1:$E$16, A21)),0))</f>
        <v>Pierre Paul Jack</v>
      </c>
    </row>
    <row r="22" spans="1:3">
      <c r="A22" s="1" t="str">
        <f>A10</f>
        <v>PRLV SEPA SFR 00xxxxxx 99-1EFDE4-01 SFR MOBILE PRLVT Sexxxxxxx</v>
      </c>
      <c r="B22" s="5" t="str">
        <f t="shared" si="0"/>
        <v>Téléphone</v>
      </c>
      <c r="C22" s="7" t="str">
        <f t="array" ref="C22">INDEX($F$1:$F$16,MATCH(TRUE,ISNUMBER(SEARCH($E$1:$E$16, A22)),0))</f>
        <v>Téléphone</v>
      </c>
    </row>
    <row r="23" spans="1:3">
      <c r="A23" s="1"/>
    </row>
    <row r="24" spans="1:3">
      <c r="A24" s="1"/>
    </row>
    <row r="26" spans="1:3" ht="18.75">
      <c r="A26" s="6"/>
      <c r="C26" s="8" t="s">
        <v>51</v>
      </c>
    </row>
    <row r="28" spans="1:3">
      <c r="A28" s="1"/>
    </row>
    <row r="29" spans="1:3">
      <c r="A29" s="1"/>
    </row>
    <row r="30" spans="1:3">
      <c r="A30" s="1"/>
    </row>
    <row r="31" spans="1:3">
      <c r="A31" s="1"/>
    </row>
    <row r="32" spans="1:3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Seeb</dc:creator>
  <cp:lastModifiedBy>Carim</cp:lastModifiedBy>
  <dcterms:created xsi:type="dcterms:W3CDTF">2017-09-06T16:01:06Z</dcterms:created>
  <dcterms:modified xsi:type="dcterms:W3CDTF">2017-09-06T16:59:37Z</dcterms:modified>
</cp:coreProperties>
</file>