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1385"/>
  </bookViews>
  <sheets>
    <sheet name="Doublons" sheetId="1" r:id="rId1"/>
    <sheet name="recap" sheetId="3" r:id="rId2"/>
  </sheets>
  <definedNames>
    <definedName name="_xlnm._FilterDatabase" localSheetId="1" hidden="1">recap!$A$1:$F$8</definedName>
    <definedName name="Code_Art.">Doublons!$F:$F</definedName>
    <definedName name="Cpt_Client">Doublons!$D:$D</definedName>
    <definedName name="Date_Cde">Doublons!$C:$C</definedName>
    <definedName name="Delai_Exp">Doublons!$K:$K</definedName>
    <definedName name="Intitule">Doublons!$E:$E</definedName>
    <definedName name="Libelle_1">Doublons!$G:$G</definedName>
    <definedName name="Ligne">Doublons!$B:$B</definedName>
    <definedName name="N°_Cde">Doublons!$A:$A</definedName>
    <definedName name="_xlnm.Print_Area" localSheetId="1">recap!#REF!</definedName>
    <definedName name="_xlnm.Print_Titles" localSheetId="1">recap!$1:$1</definedName>
    <definedName name="Qte_Cdee">Doublons!$H:$H</definedName>
    <definedName name="Qte_Exped">Doublons!$I:$I</definedName>
    <definedName name="Qte_Ral">Doublons!$J:$J</definedName>
  </definedNames>
  <calcPr calcId="125725"/>
</workbook>
</file>

<file path=xl/calcChain.xml><?xml version="1.0" encoding="utf-8"?>
<calcChain xmlns="http://schemas.openxmlformats.org/spreadsheetml/2006/main">
  <c r="N2" i="1"/>
  <c r="N3"/>
  <c r="M2"/>
  <c r="M3"/>
  <c r="L2"/>
  <c r="L3"/>
</calcChain>
</file>

<file path=xl/sharedStrings.xml><?xml version="1.0" encoding="utf-8"?>
<sst xmlns="http://schemas.openxmlformats.org/spreadsheetml/2006/main" count="61" uniqueCount="36">
  <si>
    <t>N°_Cde</t>
  </si>
  <si>
    <t>Date_Cde</t>
  </si>
  <si>
    <t>Intitule</t>
  </si>
  <si>
    <t>Qte_Cdee</t>
  </si>
  <si>
    <t>Qte_Exped</t>
  </si>
  <si>
    <t>Libelle_1</t>
  </si>
  <si>
    <t>Qte_Ral</t>
  </si>
  <si>
    <t>Code_Art.</t>
  </si>
  <si>
    <t>Delai_Exp</t>
  </si>
  <si>
    <t>Ligne</t>
  </si>
  <si>
    <t>Cpt_Client</t>
  </si>
  <si>
    <t>ALSTOM TRANSPORT S.A.</t>
  </si>
  <si>
    <t>ANKITA0005529A</t>
  </si>
  <si>
    <t>CABLAGE MODULE ECRETEUR</t>
  </si>
  <si>
    <t>ANKONIXD3BT02G</t>
  </si>
  <si>
    <t>Onix 850 DLP3 HT-BT 02</t>
  </si>
  <si>
    <t>Tps Moulage</t>
  </si>
  <si>
    <t>P2</t>
  </si>
  <si>
    <t>LLY</t>
  </si>
  <si>
    <t>P1</t>
  </si>
  <si>
    <t>Câblage</t>
  </si>
  <si>
    <t>FNE</t>
  </si>
  <si>
    <t>ONIX 850 DLP3</t>
  </si>
  <si>
    <t>ANKONIXD3BT02F</t>
  </si>
  <si>
    <t>ANKONIXD3BT02</t>
  </si>
  <si>
    <t>Ecréteur 1500V</t>
  </si>
  <si>
    <t>ANKITA0005529</t>
  </si>
  <si>
    <t>Tâche principale</t>
  </si>
  <si>
    <t>Durée tâche principale [h]</t>
  </si>
  <si>
    <t>Sous
Famille</t>
  </si>
  <si>
    <t>Responsable</t>
  </si>
  <si>
    <t>Type produit</t>
  </si>
  <si>
    <t>Produits</t>
  </si>
  <si>
    <t>Tps Câblage</t>
  </si>
  <si>
    <t>Contrôle</t>
  </si>
  <si>
    <t>Tps Contrôle</t>
  </si>
</sst>
</file>

<file path=xl/styles.xml><?xml version="1.0" encoding="utf-8"?>
<styleSheet xmlns="http://schemas.openxmlformats.org/spreadsheetml/2006/main">
  <numFmts count="1">
    <numFmt numFmtId="164" formatCode="0.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/>
    <xf numFmtId="14" fontId="0" fillId="0" borderId="0" xfId="0" applyNumberFormat="1"/>
    <xf numFmtId="0" fontId="0" fillId="0" borderId="11" xfId="0" applyFill="1" applyBorder="1"/>
    <xf numFmtId="0" fontId="0" fillId="0" borderId="12" xfId="0" applyFill="1" applyBorder="1"/>
    <xf numFmtId="0" fontId="0" fillId="0" borderId="11" xfId="0" applyBorder="1"/>
    <xf numFmtId="0" fontId="0" fillId="0" borderId="12" xfId="0" applyBorder="1"/>
    <xf numFmtId="0" fontId="0" fillId="0" borderId="0" xfId="0" applyFill="1" applyBorder="1"/>
    <xf numFmtId="14" fontId="0" fillId="0" borderId="12" xfId="0" applyNumberFormat="1" applyBorder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0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6" fillId="0" borderId="0" xfId="0" applyFont="1" applyAlignment="1">
      <alignment horizontal="center" vertical="top"/>
    </xf>
    <xf numFmtId="0" fontId="16" fillId="0" borderId="10" xfId="0" applyNumberFormat="1" applyFont="1" applyBorder="1" applyAlignment="1">
      <alignment horizontal="center" vertical="top"/>
    </xf>
    <xf numFmtId="0" fontId="16" fillId="0" borderId="10" xfId="0" applyNumberFormat="1" applyFont="1" applyBorder="1" applyAlignment="1">
      <alignment horizontal="center" vertical="top" wrapText="1"/>
    </xf>
    <xf numFmtId="164" fontId="16" fillId="0" borderId="10" xfId="0" applyNumberFormat="1" applyFont="1" applyBorder="1" applyAlignment="1">
      <alignment horizontal="center" vertical="top" wrapText="1"/>
    </xf>
    <xf numFmtId="0" fontId="16" fillId="0" borderId="10" xfId="0" applyNumberFormat="1" applyFont="1" applyFill="1" applyBorder="1" applyAlignment="1">
      <alignment horizontal="center" vertical="top"/>
    </xf>
    <xf numFmtId="0" fontId="0" fillId="34" borderId="12" xfId="0" applyFill="1" applyBorder="1"/>
    <xf numFmtId="0" fontId="0" fillId="34" borderId="10" xfId="0" applyFill="1" applyBorder="1" applyAlignment="1">
      <alignment horizontal="center"/>
    </xf>
    <xf numFmtId="164" fontId="0" fillId="35" borderId="10" xfId="0" applyNumberFormat="1" applyFill="1" applyBorder="1" applyAlignment="1">
      <alignment horizontal="center"/>
    </xf>
    <xf numFmtId="164" fontId="0" fillId="33" borderId="10" xfId="0" applyNumberFormat="1" applyFill="1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0" fontId="0" fillId="0" borderId="12" xfId="0" applyNumberFormat="1" applyFill="1" applyBorder="1"/>
    <xf numFmtId="0" fontId="0" fillId="35" borderId="12" xfId="0" applyNumberFormat="1" applyFill="1" applyBorder="1"/>
    <xf numFmtId="0" fontId="0" fillId="33" borderId="12" xfId="0" applyNumberFormat="1" applyFill="1" applyBorder="1"/>
    <xf numFmtId="0" fontId="0" fillId="36" borderId="12" xfId="0" applyNumberForma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1"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5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N3" totalsRowShown="0">
  <autoFilter ref="A1:N3"/>
  <tableColumns count="14">
    <tableColumn id="1" name="N°_Cde" dataDxfId="10"/>
    <tableColumn id="11" name="Ligne" dataDxfId="9"/>
    <tableColumn id="2" name="Date_Cde" dataDxfId="8"/>
    <tableColumn id="3" name="Cpt_Client" dataDxfId="7"/>
    <tableColumn id="4" name="Intitule"/>
    <tableColumn id="5" name="Code_Art." dataDxfId="6"/>
    <tableColumn id="6" name="Libelle_1"/>
    <tableColumn id="7" name="Qte_Cdee" dataDxfId="5"/>
    <tableColumn id="8" name="Qte_Exped"/>
    <tableColumn id="9" name="Qte_Ral" dataDxfId="4"/>
    <tableColumn id="10" name="Delai_Exp" dataDxfId="3"/>
    <tableColumn id="12" name="Tps Câblage" dataDxfId="2">
      <calculatedColumnFormula>SUMPRODUCT((recap!$A$2:$A$8=Tableau1[[#This Row],[Code_Art.]])*(recap!$F$2:$F$8=SUBSTITUTE(Tableau1[[#Headers],[Tps Câblage]],"Tps ",""))*(recap!$E$2:$E$8))</calculatedColumnFormula>
    </tableColumn>
    <tableColumn id="13" name="Tps Moulage" dataDxfId="1">
      <calculatedColumnFormula>SUMPRODUCT((recap!$A$2:$A$8=Tableau1[[#This Row],[Code_Art.]])*(recap!$F$2:$F$8=SUBSTITUTE(Tableau1[[#Headers],[Tps Moulage]],"Tps ",""))*(recap!$E$2:$E$8))</calculatedColumnFormula>
    </tableColumn>
    <tableColumn id="14" name="Tps Contrôle" dataDxfId="0">
      <calculatedColumnFormula>SUMPRODUCT((recap!$A$2:$A$8=Tableau1[[#This Row],[Code_Art.]])*(recap!$F$2:$F$8=SUBSTITUTE(Tableau1[[#Headers],[Tps Contrôle]],"Tps ",""))*(recap!$E$2:$E$8))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1"/>
  <sheetViews>
    <sheetView tabSelected="1" topLeftCell="D1" workbookViewId="0">
      <selection activeCell="L3" sqref="L3"/>
    </sheetView>
  </sheetViews>
  <sheetFormatPr defaultColWidth="11.42578125" defaultRowHeight="15"/>
  <cols>
    <col min="1" max="2" width="13.7109375" customWidth="1"/>
    <col min="3" max="3" width="11.7109375" customWidth="1"/>
    <col min="4" max="4" width="11.85546875" customWidth="1"/>
    <col min="5" max="5" width="27.7109375" customWidth="1"/>
    <col min="6" max="6" width="21.42578125" customWidth="1"/>
    <col min="7" max="7" width="28.85546875" customWidth="1"/>
    <col min="8" max="8" width="12" customWidth="1"/>
    <col min="9" max="9" width="12.85546875" customWidth="1"/>
    <col min="11" max="11" width="11.5703125" customWidth="1"/>
    <col min="12" max="12" width="13.7109375" bestFit="1" customWidth="1"/>
    <col min="13" max="13" width="14.5703125" bestFit="1" customWidth="1"/>
    <col min="14" max="14" width="14.7109375" customWidth="1"/>
  </cols>
  <sheetData>
    <row r="1" spans="1:14">
      <c r="A1" t="s">
        <v>0</v>
      </c>
      <c r="B1" t="s">
        <v>9</v>
      </c>
      <c r="C1" t="s">
        <v>1</v>
      </c>
      <c r="D1" t="s">
        <v>10</v>
      </c>
      <c r="E1" t="s">
        <v>2</v>
      </c>
      <c r="F1" t="s">
        <v>7</v>
      </c>
      <c r="G1" t="s">
        <v>5</v>
      </c>
      <c r="H1" t="s">
        <v>3</v>
      </c>
      <c r="I1" t="s">
        <v>4</v>
      </c>
      <c r="J1" t="s">
        <v>6</v>
      </c>
      <c r="K1" t="s">
        <v>8</v>
      </c>
      <c r="L1" t="s">
        <v>33</v>
      </c>
      <c r="M1" t="s">
        <v>16</v>
      </c>
      <c r="N1" t="s">
        <v>35</v>
      </c>
    </row>
    <row r="2" spans="1:14">
      <c r="A2" s="2">
        <v>9639</v>
      </c>
      <c r="B2" s="6">
        <v>40</v>
      </c>
      <c r="C2" s="1">
        <v>41813</v>
      </c>
      <c r="D2" s="4">
        <v>93</v>
      </c>
      <c r="E2" t="s">
        <v>11</v>
      </c>
      <c r="F2" s="4" t="s">
        <v>12</v>
      </c>
      <c r="G2" t="s">
        <v>13</v>
      </c>
      <c r="H2" s="4">
        <v>7</v>
      </c>
      <c r="I2">
        <v>6</v>
      </c>
      <c r="J2" s="4">
        <v>1</v>
      </c>
      <c r="K2" s="7">
        <v>42037</v>
      </c>
      <c r="L2" s="28">
        <f>SUMPRODUCT((recap!$A$2:$A$8=Tableau1[[#This Row],[Code_Art.]])*(recap!$F$2:$F$8=SUBSTITUTE(Tableau1[[#Headers],[Tps Câblage]],"Tps ",""))*(recap!$E$2:$E$8))</f>
        <v>0.7</v>
      </c>
      <c r="M2" s="28">
        <f>SUMPRODUCT((recap!$A$2:$A$8=Tableau1[[#This Row],[Code_Art.]])*(recap!$F$2:$F$8=SUBSTITUTE(Tableau1[[#Headers],[Tps Moulage]],"Tps ",""))*(recap!$E$2:$E$8))</f>
        <v>0</v>
      </c>
      <c r="N2" s="28">
        <f>SUMPRODUCT((recap!$A$2:$A$8=Tableau1[[#This Row],[Code_Art.]])*(recap!$F$2:$F$8=SUBSTITUTE(Tableau1[[#Headers],[Tps Contrôle]],"Tps ",""))*(recap!$E$2:$E$8))</f>
        <v>0</v>
      </c>
    </row>
    <row r="3" spans="1:14">
      <c r="A3" s="3">
        <v>9640</v>
      </c>
      <c r="B3" s="6">
        <v>20</v>
      </c>
      <c r="C3" s="1">
        <v>41778</v>
      </c>
      <c r="D3" s="5">
        <v>93</v>
      </c>
      <c r="E3" t="s">
        <v>11</v>
      </c>
      <c r="F3" s="20" t="s">
        <v>14</v>
      </c>
      <c r="G3" t="s">
        <v>15</v>
      </c>
      <c r="H3" s="5">
        <v>200</v>
      </c>
      <c r="I3">
        <v>50</v>
      </c>
      <c r="J3" s="5">
        <v>150</v>
      </c>
      <c r="K3" s="7">
        <v>42371</v>
      </c>
      <c r="L3" s="29">
        <f>SUMPRODUCT((recap!$A$2:$A$8=Tableau1[[#This Row],[Code_Art.]])*(recap!$F$2:$F$8=SUBSTITUTE(Tableau1[[#Headers],[Tps Câblage]],"Tps ",""))*(recap!$E$2:$E$8))</f>
        <v>7.5</v>
      </c>
      <c r="M3" s="31">
        <f>SUMPRODUCT((recap!$A$2:$A$8=Tableau1[[#This Row],[Code_Art.]])*(recap!$F$2:$F$8=SUBSTITUTE(Tableau1[[#Headers],[Tps Moulage]],"Tps ",""))*(recap!$E$2:$E$8))</f>
        <v>0</v>
      </c>
      <c r="N3" s="30">
        <f>SUMPRODUCT((recap!$A$2:$A$8=Tableau1[[#This Row],[Code_Art.]])*(recap!$F$2:$F$8=SUBSTITUTE(Tableau1[[#Headers],[Tps Contrôle]],"Tps ",""))*(recap!$E$2:$E$8))</f>
        <v>0.5</v>
      </c>
    </row>
    <row r="4" spans="1:14">
      <c r="C4" s="1"/>
    </row>
    <row r="5" spans="1:14">
      <c r="C5" s="1"/>
    </row>
    <row r="6" spans="1:14">
      <c r="C6" s="1"/>
    </row>
    <row r="7" spans="1:14">
      <c r="C7" s="1"/>
    </row>
    <row r="8" spans="1:14">
      <c r="C8" s="1"/>
    </row>
    <row r="9" spans="1:14">
      <c r="C9" s="1"/>
    </row>
    <row r="10" spans="1:14">
      <c r="C10" s="1"/>
    </row>
    <row r="11" spans="1:14">
      <c r="C11" s="1"/>
    </row>
    <row r="12" spans="1:14">
      <c r="C12" s="1"/>
    </row>
    <row r="13" spans="1:14">
      <c r="C13" s="1"/>
    </row>
    <row r="14" spans="1:14">
      <c r="C14" s="1"/>
    </row>
    <row r="15" spans="1:14">
      <c r="C15" s="1"/>
    </row>
    <row r="16" spans="1:14">
      <c r="C16" s="1"/>
    </row>
    <row r="17" spans="3:3">
      <c r="C17" s="1"/>
    </row>
    <row r="18" spans="3:3">
      <c r="C18" s="1"/>
    </row>
    <row r="19" spans="3:3">
      <c r="C19" s="1"/>
    </row>
    <row r="20" spans="3:3">
      <c r="C20" s="1"/>
    </row>
    <row r="21" spans="3:3">
      <c r="C21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"/>
  <sheetViews>
    <sheetView zoomScaleNormal="85" zoomScalePageLayoutView="85" workbookViewId="0">
      <pane ySplit="1" topLeftCell="A2" activePane="bottomLeft" state="frozen"/>
      <selection pane="bottomLeft" activeCell="F8" sqref="F8"/>
    </sheetView>
  </sheetViews>
  <sheetFormatPr defaultColWidth="11.42578125" defaultRowHeight="15"/>
  <cols>
    <col min="1" max="1" width="18.7109375" style="8" customWidth="1"/>
    <col min="2" max="2" width="54.5703125" style="8" customWidth="1"/>
    <col min="3" max="3" width="12.28515625" style="8" bestFit="1" customWidth="1"/>
    <col min="4" max="4" width="11.42578125" style="8"/>
    <col min="5" max="5" width="20.28515625" style="10" customWidth="1"/>
    <col min="6" max="6" width="20.7109375" style="9" customWidth="1"/>
    <col min="7" max="7" width="16.28515625" style="8" customWidth="1"/>
    <col min="8" max="16384" width="11.42578125" style="8"/>
  </cols>
  <sheetData>
    <row r="1" spans="1:6" s="15" customFormat="1" ht="30" customHeight="1">
      <c r="A1" s="19" t="s">
        <v>32</v>
      </c>
      <c r="B1" s="16" t="s">
        <v>31</v>
      </c>
      <c r="C1" s="16" t="s">
        <v>30</v>
      </c>
      <c r="D1" s="17" t="s">
        <v>29</v>
      </c>
      <c r="E1" s="18" t="s">
        <v>28</v>
      </c>
      <c r="F1" s="17" t="s">
        <v>27</v>
      </c>
    </row>
    <row r="2" spans="1:6">
      <c r="A2" s="14" t="s">
        <v>26</v>
      </c>
      <c r="B2" s="11" t="s">
        <v>25</v>
      </c>
      <c r="C2" s="11" t="s">
        <v>21</v>
      </c>
      <c r="D2" s="11" t="s">
        <v>19</v>
      </c>
      <c r="E2" s="13">
        <v>0.7</v>
      </c>
      <c r="F2" s="12" t="s">
        <v>20</v>
      </c>
    </row>
    <row r="3" spans="1:6">
      <c r="A3" s="14" t="s">
        <v>12</v>
      </c>
      <c r="B3" s="11" t="s">
        <v>25</v>
      </c>
      <c r="C3" s="11" t="s">
        <v>21</v>
      </c>
      <c r="D3" s="11" t="s">
        <v>19</v>
      </c>
      <c r="E3" s="25">
        <v>0.7</v>
      </c>
      <c r="F3" s="12" t="s">
        <v>20</v>
      </c>
    </row>
    <row r="4" spans="1:6">
      <c r="A4" s="14" t="s">
        <v>12</v>
      </c>
      <c r="B4" s="11" t="s">
        <v>25</v>
      </c>
      <c r="C4" s="11" t="s">
        <v>18</v>
      </c>
      <c r="D4" s="24" t="s">
        <v>19</v>
      </c>
      <c r="E4" s="27"/>
      <c r="F4" s="12" t="s">
        <v>34</v>
      </c>
    </row>
    <row r="5" spans="1:6">
      <c r="A5" s="14" t="s">
        <v>24</v>
      </c>
      <c r="B5" s="11" t="s">
        <v>22</v>
      </c>
      <c r="C5" s="11" t="s">
        <v>21</v>
      </c>
      <c r="D5" s="11" t="s">
        <v>17</v>
      </c>
      <c r="E5" s="26">
        <v>11.25</v>
      </c>
      <c r="F5" s="12" t="s">
        <v>20</v>
      </c>
    </row>
    <row r="6" spans="1:6">
      <c r="A6" s="14" t="s">
        <v>23</v>
      </c>
      <c r="B6" s="11" t="s">
        <v>22</v>
      </c>
      <c r="C6" s="11" t="s">
        <v>21</v>
      </c>
      <c r="D6" s="11" t="s">
        <v>17</v>
      </c>
      <c r="E6" s="13">
        <v>11.25</v>
      </c>
      <c r="F6" s="12" t="s">
        <v>20</v>
      </c>
    </row>
    <row r="7" spans="1:6">
      <c r="A7" s="21" t="s">
        <v>14</v>
      </c>
      <c r="B7" s="11" t="s">
        <v>22</v>
      </c>
      <c r="C7" s="11" t="s">
        <v>21</v>
      </c>
      <c r="D7" s="11" t="s">
        <v>17</v>
      </c>
      <c r="E7" s="22">
        <v>7.5</v>
      </c>
      <c r="F7" s="12" t="s">
        <v>20</v>
      </c>
    </row>
    <row r="8" spans="1:6">
      <c r="A8" s="21" t="s">
        <v>14</v>
      </c>
      <c r="B8" s="11" t="s">
        <v>22</v>
      </c>
      <c r="C8" s="11" t="s">
        <v>18</v>
      </c>
      <c r="D8" s="11" t="s">
        <v>19</v>
      </c>
      <c r="E8" s="23">
        <v>0.5</v>
      </c>
      <c r="F8" s="12" t="s">
        <v>34</v>
      </c>
    </row>
  </sheetData>
  <autoFilter ref="A1:F8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&amp;L&amp;"Arial,Gras"&amp;9INDUSTRON EUROPE&amp;C&amp;"-,Gras"&amp;22Affectation produits ALSTOM</oddHeader>
    <oddFooter>&amp;LFO0017-A&amp;C&amp;P/&amp;N&amp;R19/12/2013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12</vt:i4>
      </vt:variant>
    </vt:vector>
  </HeadingPairs>
  <TitlesOfParts>
    <vt:vector size="14" baseType="lpstr">
      <vt:lpstr>Doublons</vt:lpstr>
      <vt:lpstr>recap</vt:lpstr>
      <vt:lpstr>Code_Art.</vt:lpstr>
      <vt:lpstr>Cpt_Client</vt:lpstr>
      <vt:lpstr>Date_Cde</vt:lpstr>
      <vt:lpstr>Delai_Exp</vt:lpstr>
      <vt:lpstr>Intitule</vt:lpstr>
      <vt:lpstr>Libelle_1</vt:lpstr>
      <vt:lpstr>Ligne</vt:lpstr>
      <vt:lpstr>N°_Cde</vt:lpstr>
      <vt:lpstr>recap!Print_Titles</vt:lpstr>
      <vt:lpstr>Qte_Cdee</vt:lpstr>
      <vt:lpstr>Qte_Exped</vt:lpstr>
      <vt:lpstr>Qte_Ral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ekra</dc:creator>
  <cp:lastModifiedBy>mduquesn</cp:lastModifiedBy>
  <cp:lastPrinted>2015-03-09T14:13:13Z</cp:lastPrinted>
  <dcterms:created xsi:type="dcterms:W3CDTF">2015-02-26T15:36:11Z</dcterms:created>
  <dcterms:modified xsi:type="dcterms:W3CDTF">2015-03-09T16:48:46Z</dcterms:modified>
</cp:coreProperties>
</file>