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50" windowWidth="21720" windowHeight="9525"/>
  </bookViews>
  <sheets>
    <sheet name="registre" sheetId="3" r:id="rId1"/>
    <sheet name="tarifs" sheetId="1" r:id="rId2"/>
    <sheet name="calendrier" sheetId="2" r:id="rId3"/>
  </sheets>
  <definedNames>
    <definedName name="Chambres">tarifs!$A$4:$A$10</definedName>
    <definedName name="jfdate">calendrier!$N$5:$N$18</definedName>
    <definedName name="jourabbrege">calendrier!$K$5:$L$11</definedName>
    <definedName name="Pâques">calendrier!$N$6</definedName>
  </definedNames>
  <calcPr calcId="125725"/>
</workbook>
</file>

<file path=xl/calcChain.xml><?xml version="1.0" encoding="utf-8"?>
<calcChain xmlns="http://schemas.openxmlformats.org/spreadsheetml/2006/main">
  <c r="G403" i="2"/>
  <c r="G402"/>
  <c r="G401"/>
  <c r="G400"/>
  <c r="G399"/>
  <c r="G398"/>
  <c r="G397"/>
  <c r="G396"/>
  <c r="G395"/>
  <c r="G394"/>
  <c r="G393"/>
  <c r="G392"/>
  <c r="G391"/>
  <c r="G390"/>
  <c r="G389"/>
  <c r="G388"/>
  <c r="G382"/>
  <c r="G381"/>
  <c r="G375"/>
  <c r="G374"/>
  <c r="G368"/>
  <c r="G367"/>
  <c r="G361"/>
  <c r="G360"/>
  <c r="G354"/>
  <c r="G353"/>
  <c r="G347"/>
  <c r="G346"/>
  <c r="G340"/>
  <c r="G339"/>
  <c r="G338"/>
  <c r="G337"/>
  <c r="G336"/>
  <c r="G335"/>
  <c r="G334"/>
  <c r="G333"/>
  <c r="G332"/>
  <c r="G331"/>
  <c r="G330"/>
  <c r="G329"/>
  <c r="G328"/>
  <c r="G327"/>
  <c r="G326"/>
  <c r="G325"/>
  <c r="G319"/>
  <c r="G318"/>
  <c r="G312"/>
  <c r="G311"/>
  <c r="G305"/>
  <c r="G304"/>
  <c r="G298"/>
  <c r="G297"/>
  <c r="G291"/>
  <c r="G290"/>
  <c r="G284"/>
  <c r="G283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4"/>
  <c r="G213"/>
  <c r="G207"/>
  <c r="G206"/>
  <c r="G200"/>
  <c r="G199"/>
  <c r="G193"/>
  <c r="G192"/>
  <c r="G186"/>
  <c r="G185"/>
  <c r="G179"/>
  <c r="G178"/>
  <c r="G172"/>
  <c r="G171"/>
  <c r="G165"/>
  <c r="G164"/>
  <c r="G158"/>
  <c r="G157"/>
  <c r="G151"/>
  <c r="G150"/>
  <c r="G149"/>
  <c r="G148"/>
  <c r="G147"/>
  <c r="G146"/>
  <c r="G145"/>
  <c r="G144"/>
  <c r="G143"/>
  <c r="G142"/>
  <c r="G141"/>
  <c r="G140"/>
  <c r="G139"/>
  <c r="G138"/>
  <c r="G137"/>
  <c r="G136"/>
  <c r="G130"/>
  <c r="G129"/>
  <c r="G123"/>
  <c r="G122"/>
  <c r="G116"/>
  <c r="G115"/>
  <c r="G109"/>
  <c r="G108"/>
  <c r="G102"/>
  <c r="G101"/>
  <c r="G95"/>
  <c r="G94"/>
  <c r="G88"/>
  <c r="G87"/>
  <c r="G86"/>
  <c r="G85"/>
  <c r="G84"/>
  <c r="G83"/>
  <c r="G82"/>
  <c r="G81"/>
  <c r="G80"/>
  <c r="G79"/>
  <c r="G78"/>
  <c r="G77"/>
  <c r="G76"/>
  <c r="G75"/>
  <c r="G74"/>
  <c r="G73"/>
  <c r="G67"/>
  <c r="G66"/>
  <c r="G60"/>
  <c r="G59"/>
  <c r="G53"/>
  <c r="G52"/>
  <c r="G46"/>
  <c r="G45"/>
  <c r="G39"/>
  <c r="G38"/>
  <c r="G37"/>
  <c r="G36"/>
  <c r="G35"/>
  <c r="G34"/>
  <c r="G33"/>
  <c r="G32"/>
  <c r="G31"/>
  <c r="G30"/>
  <c r="G29"/>
  <c r="G28"/>
  <c r="G27"/>
  <c r="G26"/>
  <c r="G25"/>
  <c r="G24"/>
  <c r="G18"/>
  <c r="G17"/>
  <c r="G11"/>
  <c r="G10"/>
  <c r="N9" l="1"/>
  <c r="D10" i="1"/>
  <c r="C10"/>
  <c r="E10"/>
  <c r="D9"/>
  <c r="C9"/>
  <c r="E9"/>
  <c r="D8"/>
  <c r="C8"/>
  <c r="E8"/>
  <c r="D7"/>
  <c r="C7"/>
  <c r="E7"/>
  <c r="D6"/>
  <c r="C6"/>
  <c r="E6"/>
  <c r="D5"/>
  <c r="C5"/>
  <c r="E5"/>
  <c r="D4"/>
  <c r="C4"/>
  <c r="E4"/>
  <c r="N5" i="2" l="1"/>
  <c r="N16"/>
  <c r="N12"/>
  <c r="N8"/>
  <c r="B3"/>
  <c r="N17"/>
  <c r="N14"/>
  <c r="N6"/>
  <c r="N13"/>
  <c r="N15"/>
  <c r="N10" l="1"/>
  <c r="N7"/>
  <c r="N11"/>
  <c r="E5"/>
  <c r="I5"/>
  <c r="I6" s="1"/>
  <c r="I7" s="1"/>
  <c r="I8" s="1"/>
  <c r="I9" s="1"/>
  <c r="I10" s="1"/>
  <c r="I11" s="1"/>
  <c r="I12" s="1"/>
  <c r="I13" s="1"/>
  <c r="I14" s="1"/>
  <c r="I15" s="1"/>
  <c r="I16" s="1"/>
  <c r="B5"/>
  <c r="G406" l="1"/>
  <c r="G404"/>
  <c r="G386"/>
  <c r="G384"/>
  <c r="G380"/>
  <c r="G378"/>
  <c r="G376"/>
  <c r="G372"/>
  <c r="G370"/>
  <c r="G366"/>
  <c r="G364"/>
  <c r="G362"/>
  <c r="G358"/>
  <c r="G356"/>
  <c r="G352"/>
  <c r="G350"/>
  <c r="G348"/>
  <c r="G344"/>
  <c r="G342"/>
  <c r="G324"/>
  <c r="G322"/>
  <c r="G320"/>
  <c r="G316"/>
  <c r="G314"/>
  <c r="G310"/>
  <c r="G308"/>
  <c r="G306"/>
  <c r="G302"/>
  <c r="G300"/>
  <c r="G296"/>
  <c r="G294"/>
  <c r="G292"/>
  <c r="G288"/>
  <c r="G286"/>
  <c r="G282"/>
  <c r="G280"/>
  <c r="G278"/>
  <c r="G218"/>
  <c r="G216"/>
  <c r="G212"/>
  <c r="G210"/>
  <c r="G208"/>
  <c r="G204"/>
  <c r="G202"/>
  <c r="G198"/>
  <c r="G196"/>
  <c r="G194"/>
  <c r="G190"/>
  <c r="G188"/>
  <c r="G184"/>
  <c r="G182"/>
  <c r="G180"/>
  <c r="G176"/>
  <c r="G174"/>
  <c r="G170"/>
  <c r="G168"/>
  <c r="G166"/>
  <c r="G162"/>
  <c r="G160"/>
  <c r="G156"/>
  <c r="G154"/>
  <c r="G152"/>
  <c r="G134"/>
  <c r="G132"/>
  <c r="G128"/>
  <c r="G126"/>
  <c r="G124"/>
  <c r="G120"/>
  <c r="G118"/>
  <c r="G114"/>
  <c r="G112"/>
  <c r="G110"/>
  <c r="G106"/>
  <c r="G104"/>
  <c r="G100"/>
  <c r="G98"/>
  <c r="G96"/>
  <c r="G92"/>
  <c r="G90"/>
  <c r="G72"/>
  <c r="G70"/>
  <c r="G68"/>
  <c r="G64"/>
  <c r="G62"/>
  <c r="G58"/>
  <c r="G56"/>
  <c r="G54"/>
  <c r="G50"/>
  <c r="G48"/>
  <c r="G44"/>
  <c r="G42"/>
  <c r="G40"/>
  <c r="G22"/>
  <c r="G20"/>
  <c r="G16"/>
  <c r="G14"/>
  <c r="G12"/>
  <c r="G8"/>
  <c r="G6"/>
  <c r="G405"/>
  <c r="G387"/>
  <c r="G385"/>
  <c r="G383"/>
  <c r="G379"/>
  <c r="G377"/>
  <c r="G373"/>
  <c r="G371"/>
  <c r="G369"/>
  <c r="G365"/>
  <c r="G363"/>
  <c r="G359"/>
  <c r="G357"/>
  <c r="G355"/>
  <c r="G351"/>
  <c r="G349"/>
  <c r="G345"/>
  <c r="G343"/>
  <c r="G341"/>
  <c r="G323"/>
  <c r="G321"/>
  <c r="G317"/>
  <c r="G315"/>
  <c r="G313"/>
  <c r="G309"/>
  <c r="G307"/>
  <c r="G303"/>
  <c r="G301"/>
  <c r="G299"/>
  <c r="G295"/>
  <c r="G293"/>
  <c r="G289"/>
  <c r="G287"/>
  <c r="G285"/>
  <c r="G281"/>
  <c r="G279"/>
  <c r="G219"/>
  <c r="G217"/>
  <c r="G215"/>
  <c r="G211"/>
  <c r="G209"/>
  <c r="G205"/>
  <c r="G203"/>
  <c r="G201"/>
  <c r="G197"/>
  <c r="G195"/>
  <c r="G191"/>
  <c r="G189"/>
  <c r="G187"/>
  <c r="G183"/>
  <c r="G181"/>
  <c r="G177"/>
  <c r="G175"/>
  <c r="G173"/>
  <c r="G169"/>
  <c r="G167"/>
  <c r="G163"/>
  <c r="G161"/>
  <c r="G159"/>
  <c r="G155"/>
  <c r="G153"/>
  <c r="G135"/>
  <c r="G133"/>
  <c r="G131"/>
  <c r="G127"/>
  <c r="G125"/>
  <c r="G121"/>
  <c r="G119"/>
  <c r="G117"/>
  <c r="G113"/>
  <c r="G111"/>
  <c r="G107"/>
  <c r="G105"/>
  <c r="G103"/>
  <c r="G99"/>
  <c r="G97"/>
  <c r="G93"/>
  <c r="G91"/>
  <c r="G89"/>
  <c r="G71"/>
  <c r="G69"/>
  <c r="G65"/>
  <c r="G63"/>
  <c r="G61"/>
  <c r="G57"/>
  <c r="G55"/>
  <c r="G51"/>
  <c r="G49"/>
  <c r="G47"/>
  <c r="G43"/>
  <c r="C2" i="3" s="1"/>
  <c r="G41" i="2"/>
  <c r="G23"/>
  <c r="G21"/>
  <c r="G19"/>
  <c r="G15"/>
  <c r="G13"/>
  <c r="G9"/>
  <c r="G7"/>
  <c r="G5"/>
  <c r="E6"/>
  <c r="D5"/>
  <c r="F5" s="1"/>
  <c r="B6"/>
  <c r="C5"/>
  <c r="C6" l="1"/>
  <c r="B7"/>
  <c r="E7"/>
  <c r="D6"/>
  <c r="F6" s="1"/>
  <c r="E8" l="1"/>
  <c r="D7"/>
  <c r="F7" s="1"/>
  <c r="C7"/>
  <c r="B8"/>
  <c r="E9" l="1"/>
  <c r="D8"/>
  <c r="F8" s="1"/>
  <c r="B9"/>
  <c r="C8"/>
  <c r="B10" l="1"/>
  <c r="C9"/>
  <c r="E10"/>
  <c r="D9"/>
  <c r="F9" s="1"/>
  <c r="C10" l="1"/>
  <c r="B11"/>
  <c r="E11"/>
  <c r="D10"/>
  <c r="F10" s="1"/>
  <c r="E12" l="1"/>
  <c r="D11"/>
  <c r="F11" s="1"/>
  <c r="C11"/>
  <c r="B12"/>
  <c r="E13" l="1"/>
  <c r="D12"/>
  <c r="F12" s="1"/>
  <c r="C12"/>
  <c r="B13"/>
  <c r="E14" l="1"/>
  <c r="D13"/>
  <c r="F13" s="1"/>
  <c r="B14"/>
  <c r="C13"/>
  <c r="C14" l="1"/>
  <c r="B15"/>
  <c r="E15"/>
  <c r="D14"/>
  <c r="F14" s="1"/>
  <c r="E16" l="1"/>
  <c r="D15"/>
  <c r="F15" s="1"/>
  <c r="C15"/>
  <c r="B16"/>
  <c r="B17" l="1"/>
  <c r="C16"/>
  <c r="E17"/>
  <c r="D16"/>
  <c r="F16" s="1"/>
  <c r="C17" l="1"/>
  <c r="B18"/>
  <c r="E18"/>
  <c r="D17"/>
  <c r="F17" s="1"/>
  <c r="D18" l="1"/>
  <c r="F18" s="1"/>
  <c r="E19"/>
  <c r="B19"/>
  <c r="C18"/>
  <c r="B20" l="1"/>
  <c r="C19"/>
  <c r="E20"/>
  <c r="D19"/>
  <c r="F19" s="1"/>
  <c r="B21" l="1"/>
  <c r="C20"/>
  <c r="E21"/>
  <c r="D20"/>
  <c r="F20" s="1"/>
  <c r="D21" l="1"/>
  <c r="F21" s="1"/>
  <c r="E22"/>
  <c r="C21"/>
  <c r="B22"/>
  <c r="B23" l="1"/>
  <c r="C22"/>
  <c r="E23"/>
  <c r="D22"/>
  <c r="F22" s="1"/>
  <c r="E24" l="1"/>
  <c r="D23"/>
  <c r="F23" s="1"/>
  <c r="C23"/>
  <c r="B24"/>
  <c r="D24" l="1"/>
  <c r="F24" s="1"/>
  <c r="E25"/>
  <c r="B25"/>
  <c r="C24"/>
  <c r="B26" l="1"/>
  <c r="C25"/>
  <c r="D25"/>
  <c r="F25" s="1"/>
  <c r="E26"/>
  <c r="B27" l="1"/>
  <c r="C26"/>
  <c r="D26"/>
  <c r="F26" s="1"/>
  <c r="E27"/>
  <c r="B28" l="1"/>
  <c r="C27"/>
  <c r="E28"/>
  <c r="D27"/>
  <c r="F27" s="1"/>
  <c r="B29" l="1"/>
  <c r="C28"/>
  <c r="E29"/>
  <c r="D28"/>
  <c r="F28" s="1"/>
  <c r="D29" l="1"/>
  <c r="F29" s="1"/>
  <c r="E30"/>
  <c r="C29"/>
  <c r="B30"/>
  <c r="B31" l="1"/>
  <c r="C30"/>
  <c r="E31"/>
  <c r="D30"/>
  <c r="F30" s="1"/>
  <c r="E32" l="1"/>
  <c r="D31"/>
  <c r="F31" s="1"/>
  <c r="C31"/>
  <c r="B32"/>
  <c r="D32" l="1"/>
  <c r="F32" s="1"/>
  <c r="E33"/>
  <c r="B33"/>
  <c r="C32"/>
  <c r="C33" l="1"/>
  <c r="B34"/>
  <c r="D33"/>
  <c r="F33" s="1"/>
  <c r="E34"/>
  <c r="D34" l="1"/>
  <c r="F34" s="1"/>
  <c r="E35"/>
  <c r="B35"/>
  <c r="C34"/>
  <c r="B36" l="1"/>
  <c r="C35"/>
  <c r="E36"/>
  <c r="D35"/>
  <c r="F35" s="1"/>
  <c r="E37" l="1"/>
  <c r="D36"/>
  <c r="F36" s="1"/>
  <c r="B37"/>
  <c r="C36"/>
  <c r="C37" l="1"/>
  <c r="B38"/>
  <c r="D37"/>
  <c r="F37" s="1"/>
  <c r="E38"/>
  <c r="E39" l="1"/>
  <c r="D38"/>
  <c r="F38" s="1"/>
  <c r="B39"/>
  <c r="C38"/>
  <c r="C39" l="1"/>
  <c r="B40"/>
  <c r="E40"/>
  <c r="D39"/>
  <c r="F39" s="1"/>
  <c r="D40" l="1"/>
  <c r="F40" s="1"/>
  <c r="E41"/>
  <c r="B41"/>
  <c r="C40"/>
  <c r="B42" l="1"/>
  <c r="C41"/>
  <c r="D41"/>
  <c r="F41" s="1"/>
  <c r="E42"/>
  <c r="B43" l="1"/>
  <c r="C42"/>
  <c r="D42"/>
  <c r="F42" s="1"/>
  <c r="E43"/>
  <c r="B44" l="1"/>
  <c r="C43"/>
  <c r="E44"/>
  <c r="D43"/>
  <c r="F43" s="1"/>
  <c r="E45" l="1"/>
  <c r="D44"/>
  <c r="F44" s="1"/>
  <c r="B45"/>
  <c r="C44"/>
  <c r="B46" l="1"/>
  <c r="C45"/>
  <c r="D45"/>
  <c r="F45" s="1"/>
  <c r="E46"/>
  <c r="B47" l="1"/>
  <c r="C46"/>
  <c r="E47"/>
  <c r="D46"/>
  <c r="F46" s="1"/>
  <c r="C47" l="1"/>
  <c r="B48"/>
  <c r="E48"/>
  <c r="D47"/>
  <c r="F47" s="1"/>
  <c r="D48" l="1"/>
  <c r="F48" s="1"/>
  <c r="E49"/>
  <c r="B49"/>
  <c r="C48"/>
  <c r="B50" l="1"/>
  <c r="C49"/>
  <c r="D49"/>
  <c r="F49" s="1"/>
  <c r="E50"/>
  <c r="D50" l="1"/>
  <c r="F50" s="1"/>
  <c r="E51"/>
  <c r="B51"/>
  <c r="C50"/>
  <c r="E52" l="1"/>
  <c r="D51"/>
  <c r="F51" s="1"/>
  <c r="B52"/>
  <c r="C51"/>
  <c r="B53" l="1"/>
  <c r="C52"/>
  <c r="E53"/>
  <c r="D52"/>
  <c r="F52" s="1"/>
  <c r="D53" l="1"/>
  <c r="F53" s="1"/>
  <c r="E54"/>
  <c r="B54"/>
  <c r="C53"/>
  <c r="B55" l="1"/>
  <c r="C54"/>
  <c r="E55"/>
  <c r="D54"/>
  <c r="F54" s="1"/>
  <c r="E56" l="1"/>
  <c r="D55"/>
  <c r="F55" s="1"/>
  <c r="C55"/>
  <c r="B56"/>
  <c r="B57" l="1"/>
  <c r="C56"/>
  <c r="D56"/>
  <c r="F56" s="1"/>
  <c r="E57"/>
  <c r="D57" l="1"/>
  <c r="F57" s="1"/>
  <c r="E58"/>
  <c r="B58"/>
  <c r="C57"/>
  <c r="B59" l="1"/>
  <c r="C58"/>
  <c r="D58"/>
  <c r="F58" s="1"/>
  <c r="E59"/>
  <c r="E60" l="1"/>
  <c r="D59"/>
  <c r="F59" s="1"/>
  <c r="B60"/>
  <c r="C59"/>
  <c r="B61" l="1"/>
  <c r="C60"/>
  <c r="E61"/>
  <c r="D60"/>
  <c r="F60" s="1"/>
  <c r="D61" l="1"/>
  <c r="F61" s="1"/>
  <c r="E62"/>
  <c r="C61"/>
  <c r="B62"/>
  <c r="B63" l="1"/>
  <c r="C62"/>
  <c r="D62"/>
  <c r="F62" s="1"/>
  <c r="E63"/>
  <c r="E64" l="1"/>
  <c r="D63"/>
  <c r="F63" s="1"/>
  <c r="C63"/>
  <c r="B64"/>
  <c r="B65" l="1"/>
  <c r="C64"/>
  <c r="D64"/>
  <c r="F64" s="1"/>
  <c r="E65"/>
  <c r="D65" l="1"/>
  <c r="F65" s="1"/>
  <c r="E66"/>
  <c r="B66"/>
  <c r="C65"/>
  <c r="B67" l="1"/>
  <c r="C66"/>
  <c r="D66"/>
  <c r="F66" s="1"/>
  <c r="E67"/>
  <c r="E68" l="1"/>
  <c r="D67"/>
  <c r="F67" s="1"/>
  <c r="B68"/>
  <c r="C67"/>
  <c r="B69" l="1"/>
  <c r="C68"/>
  <c r="E69"/>
  <c r="D68"/>
  <c r="F68" s="1"/>
  <c r="D69" l="1"/>
  <c r="F69" s="1"/>
  <c r="E70"/>
  <c r="C69"/>
  <c r="B70"/>
  <c r="B71" l="1"/>
  <c r="C70"/>
  <c r="D70"/>
  <c r="F70" s="1"/>
  <c r="E71"/>
  <c r="E72" l="1"/>
  <c r="D71"/>
  <c r="F71" s="1"/>
  <c r="C71"/>
  <c r="B72"/>
  <c r="B73" l="1"/>
  <c r="C72"/>
  <c r="D72"/>
  <c r="F72" s="1"/>
  <c r="E73"/>
  <c r="D73" l="1"/>
  <c r="F73" s="1"/>
  <c r="E74"/>
  <c r="B74"/>
  <c r="C73"/>
  <c r="B75" l="1"/>
  <c r="C74"/>
  <c r="D74"/>
  <c r="F74" s="1"/>
  <c r="E75"/>
  <c r="E76" l="1"/>
  <c r="D75"/>
  <c r="F75" s="1"/>
  <c r="B76"/>
  <c r="C75"/>
  <c r="B77" l="1"/>
  <c r="C76"/>
  <c r="E77"/>
  <c r="D76"/>
  <c r="F76" s="1"/>
  <c r="D77" l="1"/>
  <c r="F77" s="1"/>
  <c r="E78"/>
  <c r="C77"/>
  <c r="B78"/>
  <c r="B79" l="1"/>
  <c r="C78"/>
  <c r="D78"/>
  <c r="F78" s="1"/>
  <c r="E79"/>
  <c r="E80" l="1"/>
  <c r="D79"/>
  <c r="F79" s="1"/>
  <c r="C79"/>
  <c r="B80"/>
  <c r="B81" l="1"/>
  <c r="C80"/>
  <c r="D80"/>
  <c r="F80" s="1"/>
  <c r="E81"/>
  <c r="D81" l="1"/>
  <c r="F81" s="1"/>
  <c r="E82"/>
  <c r="B82"/>
  <c r="C81"/>
  <c r="B83" l="1"/>
  <c r="C82"/>
  <c r="D82"/>
  <c r="F82" s="1"/>
  <c r="E83"/>
  <c r="E84" l="1"/>
  <c r="D83"/>
  <c r="F83" s="1"/>
  <c r="B84"/>
  <c r="C83"/>
  <c r="B85" l="1"/>
  <c r="C84"/>
  <c r="E85"/>
  <c r="D84"/>
  <c r="F84" s="1"/>
  <c r="D85" l="1"/>
  <c r="F85" s="1"/>
  <c r="E86"/>
  <c r="C85"/>
  <c r="B86"/>
  <c r="B87" l="1"/>
  <c r="C86"/>
  <c r="D86"/>
  <c r="F86" s="1"/>
  <c r="E87"/>
  <c r="E88" l="1"/>
  <c r="D87"/>
  <c r="F87" s="1"/>
  <c r="C87"/>
  <c r="B88"/>
  <c r="B89" l="1"/>
  <c r="C88"/>
  <c r="D88"/>
  <c r="F88" s="1"/>
  <c r="E89"/>
  <c r="B90" l="1"/>
  <c r="C89"/>
  <c r="D89"/>
  <c r="F89" s="1"/>
  <c r="E90"/>
  <c r="D90" l="1"/>
  <c r="F90" s="1"/>
  <c r="E91"/>
  <c r="B91"/>
  <c r="C90"/>
  <c r="B92" l="1"/>
  <c r="C91"/>
  <c r="E92"/>
  <c r="D91"/>
  <c r="F91" s="1"/>
  <c r="E93" l="1"/>
  <c r="D92"/>
  <c r="F92" s="1"/>
  <c r="B93"/>
  <c r="C92"/>
  <c r="C93" l="1"/>
  <c r="B94"/>
  <c r="D93"/>
  <c r="F93" s="1"/>
  <c r="E94"/>
  <c r="E95" l="1"/>
  <c r="D94"/>
  <c r="F94" s="1"/>
  <c r="B95"/>
  <c r="C94"/>
  <c r="B96" l="1"/>
  <c r="C95"/>
  <c r="E96"/>
  <c r="D95"/>
  <c r="F95" s="1"/>
  <c r="D96" l="1"/>
  <c r="F96" s="1"/>
  <c r="E97"/>
  <c r="B97"/>
  <c r="C96"/>
  <c r="B98" l="1"/>
  <c r="C97"/>
  <c r="D97"/>
  <c r="F97" s="1"/>
  <c r="E98"/>
  <c r="E99" l="1"/>
  <c r="D98"/>
  <c r="F98" s="1"/>
  <c r="B99"/>
  <c r="C98"/>
  <c r="C99" l="1"/>
  <c r="B100"/>
  <c r="E100"/>
  <c r="D99"/>
  <c r="F99" s="1"/>
  <c r="D100" l="1"/>
  <c r="F100" s="1"/>
  <c r="E101"/>
  <c r="B101"/>
  <c r="C100"/>
  <c r="B102" l="1"/>
  <c r="C101"/>
  <c r="D101"/>
  <c r="F101" s="1"/>
  <c r="E102"/>
  <c r="E103" l="1"/>
  <c r="D102"/>
  <c r="F102" s="1"/>
  <c r="B103"/>
  <c r="C102"/>
  <c r="E104" l="1"/>
  <c r="D103"/>
  <c r="F103" s="1"/>
  <c r="B104"/>
  <c r="C103"/>
  <c r="B105" l="1"/>
  <c r="C104"/>
  <c r="D104"/>
  <c r="F104" s="1"/>
  <c r="E105"/>
  <c r="D105" l="1"/>
  <c r="F105" s="1"/>
  <c r="E106"/>
  <c r="C105"/>
  <c r="B106"/>
  <c r="B107" l="1"/>
  <c r="C106"/>
  <c r="E107"/>
  <c r="D106"/>
  <c r="F106" s="1"/>
  <c r="E108" l="1"/>
  <c r="D107"/>
  <c r="F107" s="1"/>
  <c r="B108"/>
  <c r="C107"/>
  <c r="B109" l="1"/>
  <c r="C108"/>
  <c r="D108"/>
  <c r="F108" s="1"/>
  <c r="E109"/>
  <c r="D109" l="1"/>
  <c r="F109" s="1"/>
  <c r="E110"/>
  <c r="C109"/>
  <c r="B110"/>
  <c r="B111" l="1"/>
  <c r="C110"/>
  <c r="E111"/>
  <c r="D110"/>
  <c r="F110" s="1"/>
  <c r="E112" l="1"/>
  <c r="D111"/>
  <c r="F111" s="1"/>
  <c r="B112"/>
  <c r="C111"/>
  <c r="B113" l="1"/>
  <c r="C112"/>
  <c r="D112"/>
  <c r="F112" s="1"/>
  <c r="E113"/>
  <c r="D113" l="1"/>
  <c r="F113" s="1"/>
  <c r="E114"/>
  <c r="B114"/>
  <c r="C113"/>
  <c r="B115" l="1"/>
  <c r="C114"/>
  <c r="E115"/>
  <c r="D114"/>
  <c r="F114" s="1"/>
  <c r="E116" l="1"/>
  <c r="D115"/>
  <c r="F115" s="1"/>
  <c r="C115"/>
  <c r="B116"/>
  <c r="B117" l="1"/>
  <c r="C116"/>
  <c r="D116"/>
  <c r="F116" s="1"/>
  <c r="E117"/>
  <c r="D117" l="1"/>
  <c r="F117" s="1"/>
  <c r="E118"/>
  <c r="C117"/>
  <c r="B118"/>
  <c r="B119" l="1"/>
  <c r="C118"/>
  <c r="E119"/>
  <c r="D118"/>
  <c r="F118" s="1"/>
  <c r="E120" l="1"/>
  <c r="D119"/>
  <c r="F119" s="1"/>
  <c r="B120"/>
  <c r="C119"/>
  <c r="B121" l="1"/>
  <c r="C120"/>
  <c r="D120"/>
  <c r="F120" s="1"/>
  <c r="E121"/>
  <c r="B122" l="1"/>
  <c r="C121"/>
  <c r="D121"/>
  <c r="F121" s="1"/>
  <c r="E122"/>
  <c r="E123" l="1"/>
  <c r="D122"/>
  <c r="F122" s="1"/>
  <c r="B123"/>
  <c r="C122"/>
  <c r="B124" l="1"/>
  <c r="C123"/>
  <c r="E124"/>
  <c r="D123"/>
  <c r="F123" s="1"/>
  <c r="D124" l="1"/>
  <c r="F124" s="1"/>
  <c r="E125"/>
  <c r="B125"/>
  <c r="C124"/>
  <c r="C125" l="1"/>
  <c r="B126"/>
  <c r="D125"/>
  <c r="F125" s="1"/>
  <c r="E126"/>
  <c r="E127" l="1"/>
  <c r="D126"/>
  <c r="F126" s="1"/>
  <c r="B127"/>
  <c r="C126"/>
  <c r="B128" l="1"/>
  <c r="C127"/>
  <c r="E128"/>
  <c r="D127"/>
  <c r="F127" s="1"/>
  <c r="D128" l="1"/>
  <c r="F128" s="1"/>
  <c r="E129"/>
  <c r="B129"/>
  <c r="C128"/>
  <c r="C129" l="1"/>
  <c r="B130"/>
  <c r="E130"/>
  <c r="D129"/>
  <c r="F129" s="1"/>
  <c r="D130" l="1"/>
  <c r="F130" s="1"/>
  <c r="E131"/>
  <c r="B131"/>
  <c r="C130"/>
  <c r="B132" l="1"/>
  <c r="C131"/>
  <c r="E132"/>
  <c r="D131"/>
  <c r="F131" s="1"/>
  <c r="D132" l="1"/>
  <c r="F132" s="1"/>
  <c r="E133"/>
  <c r="B133"/>
  <c r="C132"/>
  <c r="B134" l="1"/>
  <c r="C133"/>
  <c r="D133"/>
  <c r="F133" s="1"/>
  <c r="E134"/>
  <c r="E135" l="1"/>
  <c r="D134"/>
  <c r="F134" s="1"/>
  <c r="B135"/>
  <c r="C134"/>
  <c r="C135" l="1"/>
  <c r="B136"/>
  <c r="E136"/>
  <c r="D135"/>
  <c r="F135" s="1"/>
  <c r="D136" l="1"/>
  <c r="F136" s="1"/>
  <c r="E137"/>
  <c r="B137"/>
  <c r="C136"/>
  <c r="C137" l="1"/>
  <c r="B138"/>
  <c r="D137"/>
  <c r="F137" s="1"/>
  <c r="E138"/>
  <c r="D138" l="1"/>
  <c r="F138" s="1"/>
  <c r="E139"/>
  <c r="B139"/>
  <c r="C138"/>
  <c r="B140" l="1"/>
  <c r="C139"/>
  <c r="E140"/>
  <c r="D139"/>
  <c r="F139" s="1"/>
  <c r="B141" l="1"/>
  <c r="C140"/>
  <c r="D140"/>
  <c r="F140" s="1"/>
  <c r="E141"/>
  <c r="D141" l="1"/>
  <c r="F141" s="1"/>
  <c r="E142"/>
  <c r="B142"/>
  <c r="C141"/>
  <c r="B143" l="1"/>
  <c r="C142"/>
  <c r="E143"/>
  <c r="D142"/>
  <c r="F142" s="1"/>
  <c r="E144" l="1"/>
  <c r="D143"/>
  <c r="F143" s="1"/>
  <c r="C143"/>
  <c r="B144"/>
  <c r="B145" l="1"/>
  <c r="C144"/>
  <c r="D144"/>
  <c r="F144" s="1"/>
  <c r="E145"/>
  <c r="D145" l="1"/>
  <c r="F145" s="1"/>
  <c r="E146"/>
  <c r="C145"/>
  <c r="B146"/>
  <c r="B147" l="1"/>
  <c r="C146"/>
  <c r="D146"/>
  <c r="F146" s="1"/>
  <c r="E147"/>
  <c r="E148" l="1"/>
  <c r="D147"/>
  <c r="F147" s="1"/>
  <c r="B148"/>
  <c r="C147"/>
  <c r="B149" l="1"/>
  <c r="C148"/>
  <c r="D148"/>
  <c r="F148" s="1"/>
  <c r="E149"/>
  <c r="D149" l="1"/>
  <c r="F149" s="1"/>
  <c r="E150"/>
  <c r="B150"/>
  <c r="C149"/>
  <c r="B151" l="1"/>
  <c r="C150"/>
  <c r="E151"/>
  <c r="D150"/>
  <c r="F150" s="1"/>
  <c r="E152" l="1"/>
  <c r="D151"/>
  <c r="F151" s="1"/>
  <c r="C151"/>
  <c r="B152"/>
  <c r="B153" l="1"/>
  <c r="C152"/>
  <c r="D152"/>
  <c r="F152" s="1"/>
  <c r="E153"/>
  <c r="D153" l="1"/>
  <c r="F153" s="1"/>
  <c r="E154"/>
  <c r="C153"/>
  <c r="B154"/>
  <c r="D154" l="1"/>
  <c r="F154" s="1"/>
  <c r="E155"/>
  <c r="B155"/>
  <c r="C154"/>
  <c r="B156" l="1"/>
  <c r="C155"/>
  <c r="E156"/>
  <c r="D155"/>
  <c r="F155" s="1"/>
  <c r="D156" l="1"/>
  <c r="F156" s="1"/>
  <c r="E157"/>
  <c r="B157"/>
  <c r="C156"/>
  <c r="B158" l="1"/>
  <c r="C157"/>
  <c r="D157"/>
  <c r="F157" s="1"/>
  <c r="E158"/>
  <c r="E159" l="1"/>
  <c r="D158"/>
  <c r="F158" s="1"/>
  <c r="B159"/>
  <c r="C158"/>
  <c r="C159" l="1"/>
  <c r="B160"/>
  <c r="E160"/>
  <c r="D159"/>
  <c r="F159" s="1"/>
  <c r="D160" l="1"/>
  <c r="F160" s="1"/>
  <c r="E161"/>
  <c r="B161"/>
  <c r="C160"/>
  <c r="C161" l="1"/>
  <c r="B162"/>
  <c r="D161"/>
  <c r="F161" s="1"/>
  <c r="E162"/>
  <c r="D162" l="1"/>
  <c r="F162" s="1"/>
  <c r="E163"/>
  <c r="B163"/>
  <c r="C162"/>
  <c r="B164" l="1"/>
  <c r="C163"/>
  <c r="E164"/>
  <c r="D163"/>
  <c r="F163" s="1"/>
  <c r="D164" l="1"/>
  <c r="F164" s="1"/>
  <c r="E165"/>
  <c r="B165"/>
  <c r="C164"/>
  <c r="B166" l="1"/>
  <c r="C165"/>
  <c r="D165"/>
  <c r="F165" s="1"/>
  <c r="E166"/>
  <c r="E167" l="1"/>
  <c r="D166"/>
  <c r="F166" s="1"/>
  <c r="B167"/>
  <c r="C166"/>
  <c r="C167" l="1"/>
  <c r="B168"/>
  <c r="E168"/>
  <c r="D167"/>
  <c r="F167" s="1"/>
  <c r="D168" l="1"/>
  <c r="F168" s="1"/>
  <c r="E169"/>
  <c r="B169"/>
  <c r="C168"/>
  <c r="C169" l="1"/>
  <c r="B170"/>
  <c r="D169"/>
  <c r="F169" s="1"/>
  <c r="E170"/>
  <c r="B171" l="1"/>
  <c r="C170"/>
  <c r="D170"/>
  <c r="F170" s="1"/>
  <c r="E171"/>
  <c r="E172" l="1"/>
  <c r="D171"/>
  <c r="F171" s="1"/>
  <c r="B172"/>
  <c r="C171"/>
  <c r="B173" l="1"/>
  <c r="C172"/>
  <c r="D172"/>
  <c r="F172" s="1"/>
  <c r="E173"/>
  <c r="D173" l="1"/>
  <c r="F173" s="1"/>
  <c r="E174"/>
  <c r="B174"/>
  <c r="C173"/>
  <c r="E175" l="1"/>
  <c r="D174"/>
  <c r="F174" s="1"/>
  <c r="B175"/>
  <c r="C174"/>
  <c r="C175" l="1"/>
  <c r="B176"/>
  <c r="E176"/>
  <c r="D175"/>
  <c r="F175" s="1"/>
  <c r="D176" l="1"/>
  <c r="F176" s="1"/>
  <c r="E177"/>
  <c r="B177"/>
  <c r="C176"/>
  <c r="C177" l="1"/>
  <c r="B178"/>
  <c r="D177"/>
  <c r="F177" s="1"/>
  <c r="E178"/>
  <c r="D178" l="1"/>
  <c r="F178" s="1"/>
  <c r="E179"/>
  <c r="B179"/>
  <c r="C178"/>
  <c r="B180" l="1"/>
  <c r="C179"/>
  <c r="E180"/>
  <c r="D179"/>
  <c r="F179" s="1"/>
  <c r="D180" l="1"/>
  <c r="F180" s="1"/>
  <c r="E181"/>
  <c r="B181"/>
  <c r="C180"/>
  <c r="B182" l="1"/>
  <c r="C181"/>
  <c r="D181"/>
  <c r="F181" s="1"/>
  <c r="E182"/>
  <c r="E183" l="1"/>
  <c r="D182"/>
  <c r="F182" s="1"/>
  <c r="B183"/>
  <c r="C182"/>
  <c r="C183" l="1"/>
  <c r="B184"/>
  <c r="E184"/>
  <c r="D183"/>
  <c r="F183" s="1"/>
  <c r="D184" l="1"/>
  <c r="F184" s="1"/>
  <c r="E185"/>
  <c r="B185"/>
  <c r="C184"/>
  <c r="C185" l="1"/>
  <c r="B186"/>
  <c r="D185"/>
  <c r="F185" s="1"/>
  <c r="E186"/>
  <c r="D186" l="1"/>
  <c r="F186" s="1"/>
  <c r="E187"/>
  <c r="B187"/>
  <c r="C186"/>
  <c r="B188" l="1"/>
  <c r="C187"/>
  <c r="E188"/>
  <c r="D187"/>
  <c r="F187" s="1"/>
  <c r="D188" l="1"/>
  <c r="F188" s="1"/>
  <c r="E189"/>
  <c r="B189"/>
  <c r="C188"/>
  <c r="B190" l="1"/>
  <c r="C189"/>
  <c r="D189"/>
  <c r="F189" s="1"/>
  <c r="E190"/>
  <c r="E191" l="1"/>
  <c r="D190"/>
  <c r="F190" s="1"/>
  <c r="B191"/>
  <c r="C190"/>
  <c r="E192" l="1"/>
  <c r="D191"/>
  <c r="F191" s="1"/>
  <c r="C191"/>
  <c r="B192"/>
  <c r="B193" l="1"/>
  <c r="C192"/>
  <c r="D192"/>
  <c r="F192" s="1"/>
  <c r="E193"/>
  <c r="D193" l="1"/>
  <c r="F193" s="1"/>
  <c r="E194"/>
  <c r="C193"/>
  <c r="B194"/>
  <c r="B195" l="1"/>
  <c r="C194"/>
  <c r="D194"/>
  <c r="F194" s="1"/>
  <c r="E195"/>
  <c r="E196" l="1"/>
  <c r="D195"/>
  <c r="F195" s="1"/>
  <c r="B196"/>
  <c r="C195"/>
  <c r="B197" l="1"/>
  <c r="C196"/>
  <c r="D196"/>
  <c r="F196" s="1"/>
  <c r="E197"/>
  <c r="E198" l="1"/>
  <c r="D197"/>
  <c r="F197" s="1"/>
  <c r="B198"/>
  <c r="C197"/>
  <c r="C198" l="1"/>
  <c r="B199"/>
  <c r="E199"/>
  <c r="D198"/>
  <c r="F198" s="1"/>
  <c r="D199" l="1"/>
  <c r="F199" s="1"/>
  <c r="E200"/>
  <c r="B200"/>
  <c r="C199"/>
  <c r="C200" l="1"/>
  <c r="B201"/>
  <c r="D200"/>
  <c r="F200" s="1"/>
  <c r="E201"/>
  <c r="E202" l="1"/>
  <c r="D201"/>
  <c r="F201" s="1"/>
  <c r="B202"/>
  <c r="C201"/>
  <c r="B203" l="1"/>
  <c r="C202"/>
  <c r="E203"/>
  <c r="D202"/>
  <c r="F202" s="1"/>
  <c r="D203" l="1"/>
  <c r="F203" s="1"/>
  <c r="E204"/>
  <c r="B204"/>
  <c r="C203"/>
  <c r="B205" l="1"/>
  <c r="C204"/>
  <c r="D204"/>
  <c r="F204" s="1"/>
  <c r="E205"/>
  <c r="E206" l="1"/>
  <c r="D205"/>
  <c r="F205" s="1"/>
  <c r="B206"/>
  <c r="C205"/>
  <c r="B207" l="1"/>
  <c r="C206"/>
  <c r="E207"/>
  <c r="D206"/>
  <c r="F206" s="1"/>
  <c r="D207" l="1"/>
  <c r="F207" s="1"/>
  <c r="E208"/>
  <c r="B208"/>
  <c r="C207"/>
  <c r="C208" l="1"/>
  <c r="B209"/>
  <c r="D208"/>
  <c r="F208" s="1"/>
  <c r="E209"/>
  <c r="B210" l="1"/>
  <c r="C209"/>
  <c r="E210"/>
  <c r="D209"/>
  <c r="F209" s="1"/>
  <c r="E211" l="1"/>
  <c r="D210"/>
  <c r="F210" s="1"/>
  <c r="B211"/>
  <c r="C210"/>
  <c r="B212" l="1"/>
  <c r="C211"/>
  <c r="D211"/>
  <c r="F211" s="1"/>
  <c r="E212"/>
  <c r="D212" l="1"/>
  <c r="F212" s="1"/>
  <c r="E213"/>
  <c r="B213"/>
  <c r="C212"/>
  <c r="B214" l="1"/>
  <c r="C213"/>
  <c r="E214"/>
  <c r="D213"/>
  <c r="F213" s="1"/>
  <c r="E215" l="1"/>
  <c r="D214"/>
  <c r="F214" s="1"/>
  <c r="C214"/>
  <c r="B215"/>
  <c r="B216" l="1"/>
  <c r="C215"/>
  <c r="D215"/>
  <c r="F215" s="1"/>
  <c r="E216"/>
  <c r="D216" l="1"/>
  <c r="F216" s="1"/>
  <c r="E217"/>
  <c r="C216"/>
  <c r="B217"/>
  <c r="B218" l="1"/>
  <c r="C217"/>
  <c r="E218"/>
  <c r="D217"/>
  <c r="F217" s="1"/>
  <c r="E219" l="1"/>
  <c r="D218"/>
  <c r="F218" s="1"/>
  <c r="B219"/>
  <c r="C218"/>
  <c r="B220" l="1"/>
  <c r="C219"/>
  <c r="D219"/>
  <c r="F219" s="1"/>
  <c r="E220"/>
  <c r="D220" l="1"/>
  <c r="F220" s="1"/>
  <c r="E221"/>
  <c r="B221"/>
  <c r="C220"/>
  <c r="B222" l="1"/>
  <c r="C221"/>
  <c r="E222"/>
  <c r="D221"/>
  <c r="F221" s="1"/>
  <c r="E223" l="1"/>
  <c r="D222"/>
  <c r="F222" s="1"/>
  <c r="B223"/>
  <c r="C222"/>
  <c r="B224" l="1"/>
  <c r="C223"/>
  <c r="D223"/>
  <c r="F223" s="1"/>
  <c r="E224"/>
  <c r="C224" l="1"/>
  <c r="B225"/>
  <c r="D224"/>
  <c r="F224" s="1"/>
  <c r="E225"/>
  <c r="E226" l="1"/>
  <c r="D225"/>
  <c r="F225" s="1"/>
  <c r="B226"/>
  <c r="C225"/>
  <c r="B227" l="1"/>
  <c r="C226"/>
  <c r="E227"/>
  <c r="D226"/>
  <c r="F226" s="1"/>
  <c r="D227" l="1"/>
  <c r="F227" s="1"/>
  <c r="E228"/>
  <c r="B228"/>
  <c r="C227"/>
  <c r="B229" l="1"/>
  <c r="C228"/>
  <c r="D228"/>
  <c r="F228" s="1"/>
  <c r="E229"/>
  <c r="E230" l="1"/>
  <c r="D229"/>
  <c r="F229" s="1"/>
  <c r="B230"/>
  <c r="C229"/>
  <c r="C230" l="1"/>
  <c r="B231"/>
  <c r="E231"/>
  <c r="D230"/>
  <c r="F230" s="1"/>
  <c r="D231" l="1"/>
  <c r="F231" s="1"/>
  <c r="E232"/>
  <c r="B232"/>
  <c r="C231"/>
  <c r="C232" l="1"/>
  <c r="B233"/>
  <c r="D232"/>
  <c r="F232" s="1"/>
  <c r="E233"/>
  <c r="E234" l="1"/>
  <c r="D233"/>
  <c r="F233" s="1"/>
  <c r="B234"/>
  <c r="C233"/>
  <c r="B235" l="1"/>
  <c r="C234"/>
  <c r="E235"/>
  <c r="D234"/>
  <c r="F234" s="1"/>
  <c r="D235" l="1"/>
  <c r="F235" s="1"/>
  <c r="E236"/>
  <c r="B236"/>
  <c r="C235"/>
  <c r="B237" l="1"/>
  <c r="C236"/>
  <c r="D236"/>
  <c r="F236" s="1"/>
  <c r="E237"/>
  <c r="E238" l="1"/>
  <c r="D237"/>
  <c r="F237" s="1"/>
  <c r="B238"/>
  <c r="C237"/>
  <c r="B239" l="1"/>
  <c r="C238"/>
  <c r="E239"/>
  <c r="D238"/>
  <c r="F238" s="1"/>
  <c r="D239" l="1"/>
  <c r="F239" s="1"/>
  <c r="E240"/>
  <c r="B240"/>
  <c r="C239"/>
  <c r="C240" l="1"/>
  <c r="B241"/>
  <c r="D240"/>
  <c r="F240" s="1"/>
  <c r="E241"/>
  <c r="E242" l="1"/>
  <c r="D241"/>
  <c r="F241" s="1"/>
  <c r="B242"/>
  <c r="C241"/>
  <c r="B243" l="1"/>
  <c r="C242"/>
  <c r="E243"/>
  <c r="D242"/>
  <c r="F242" s="1"/>
  <c r="D243" l="1"/>
  <c r="F243" s="1"/>
  <c r="E244"/>
  <c r="B244"/>
  <c r="C243"/>
  <c r="B245" l="1"/>
  <c r="C244"/>
  <c r="D244"/>
  <c r="F244" s="1"/>
  <c r="E245"/>
  <c r="E246" l="1"/>
  <c r="D245"/>
  <c r="F245" s="1"/>
  <c r="B246"/>
  <c r="C245"/>
  <c r="C246" l="1"/>
  <c r="B247"/>
  <c r="E247"/>
  <c r="D246"/>
  <c r="F246" s="1"/>
  <c r="D247" l="1"/>
  <c r="F247" s="1"/>
  <c r="E248"/>
  <c r="B248"/>
  <c r="C247"/>
  <c r="C248" l="1"/>
  <c r="B249"/>
  <c r="D248"/>
  <c r="F248" s="1"/>
  <c r="E249"/>
  <c r="E250" l="1"/>
  <c r="D249"/>
  <c r="F249" s="1"/>
  <c r="B250"/>
  <c r="C249"/>
  <c r="B251" l="1"/>
  <c r="C250"/>
  <c r="E251"/>
  <c r="D250"/>
  <c r="F250" s="1"/>
  <c r="D251" l="1"/>
  <c r="F251" s="1"/>
  <c r="E252"/>
  <c r="B252"/>
  <c r="C251"/>
  <c r="B253" l="1"/>
  <c r="C252"/>
  <c r="D252"/>
  <c r="F252" s="1"/>
  <c r="E253"/>
  <c r="E254" l="1"/>
  <c r="D253"/>
  <c r="F253" s="1"/>
  <c r="B254"/>
  <c r="C253"/>
  <c r="B255" l="1"/>
  <c r="C254"/>
  <c r="E255"/>
  <c r="D254"/>
  <c r="F254" s="1"/>
  <c r="B256" l="1"/>
  <c r="C255"/>
  <c r="D255"/>
  <c r="F255" s="1"/>
  <c r="E256"/>
  <c r="D256" l="1"/>
  <c r="F256" s="1"/>
  <c r="E257"/>
  <c r="C256"/>
  <c r="B257"/>
  <c r="B258" l="1"/>
  <c r="C257"/>
  <c r="E258"/>
  <c r="D257"/>
  <c r="F257" s="1"/>
  <c r="E259" l="1"/>
  <c r="D258"/>
  <c r="F258" s="1"/>
  <c r="B259"/>
  <c r="C258"/>
  <c r="B260" l="1"/>
  <c r="C259"/>
  <c r="D259"/>
  <c r="F259" s="1"/>
  <c r="E260"/>
  <c r="D260" l="1"/>
  <c r="F260" s="1"/>
  <c r="E261"/>
  <c r="B261"/>
  <c r="C260"/>
  <c r="B262" l="1"/>
  <c r="C261"/>
  <c r="E262"/>
  <c r="D261"/>
  <c r="F261" s="1"/>
  <c r="E263" l="1"/>
  <c r="D262"/>
  <c r="F262" s="1"/>
  <c r="C262"/>
  <c r="B263"/>
  <c r="B264" l="1"/>
  <c r="C263"/>
  <c r="D263"/>
  <c r="F263" s="1"/>
  <c r="E264"/>
  <c r="D264" l="1"/>
  <c r="F264" s="1"/>
  <c r="E265"/>
  <c r="C264"/>
  <c r="B265"/>
  <c r="B266" l="1"/>
  <c r="C265"/>
  <c r="E266"/>
  <c r="D265"/>
  <c r="F265" s="1"/>
  <c r="E267" l="1"/>
  <c r="D266"/>
  <c r="F266" s="1"/>
  <c r="B267"/>
  <c r="C266"/>
  <c r="B268" l="1"/>
  <c r="C267"/>
  <c r="D267"/>
  <c r="F267" s="1"/>
  <c r="E268"/>
  <c r="D268" l="1"/>
  <c r="F268" s="1"/>
  <c r="E269"/>
  <c r="B269"/>
  <c r="C268"/>
  <c r="E270" l="1"/>
  <c r="D269"/>
  <c r="F269" s="1"/>
  <c r="B270"/>
  <c r="C269"/>
  <c r="B271" l="1"/>
  <c r="C270"/>
  <c r="E271"/>
  <c r="D270"/>
  <c r="F270" s="1"/>
  <c r="D271" l="1"/>
  <c r="F271" s="1"/>
  <c r="E272"/>
  <c r="B272"/>
  <c r="C271"/>
  <c r="C272" l="1"/>
  <c r="B273"/>
  <c r="D272"/>
  <c r="F272" s="1"/>
  <c r="E273"/>
  <c r="E274" l="1"/>
  <c r="D273"/>
  <c r="F273" s="1"/>
  <c r="B274"/>
  <c r="C273"/>
  <c r="B275" l="1"/>
  <c r="C274"/>
  <c r="E275"/>
  <c r="D274"/>
  <c r="F274" s="1"/>
  <c r="D275" l="1"/>
  <c r="F275" s="1"/>
  <c r="E276"/>
  <c r="B276"/>
  <c r="C275"/>
  <c r="B277" l="1"/>
  <c r="C276"/>
  <c r="D276"/>
  <c r="F276" s="1"/>
  <c r="E277"/>
  <c r="E278" l="1"/>
  <c r="D277"/>
  <c r="F277" s="1"/>
  <c r="B278"/>
  <c r="C277"/>
  <c r="C278" l="1"/>
  <c r="B279"/>
  <c r="E279"/>
  <c r="D278"/>
  <c r="F278" s="1"/>
  <c r="D279" l="1"/>
  <c r="F279" s="1"/>
  <c r="E280"/>
  <c r="B280"/>
  <c r="C279"/>
  <c r="C280" l="1"/>
  <c r="B281"/>
  <c r="D280"/>
  <c r="F280" s="1"/>
  <c r="E281"/>
  <c r="E282" l="1"/>
  <c r="D281"/>
  <c r="F281" s="1"/>
  <c r="B282"/>
  <c r="C281"/>
  <c r="B283" l="1"/>
  <c r="C282"/>
  <c r="E283"/>
  <c r="D282"/>
  <c r="F282" s="1"/>
  <c r="D283" l="1"/>
  <c r="F283" s="1"/>
  <c r="E284"/>
  <c r="B284"/>
  <c r="C283"/>
  <c r="B285" l="1"/>
  <c r="C284"/>
  <c r="D284"/>
  <c r="F284" s="1"/>
  <c r="E285"/>
  <c r="E286" l="1"/>
  <c r="D285"/>
  <c r="F285" s="1"/>
  <c r="B286"/>
  <c r="C285"/>
  <c r="B287" l="1"/>
  <c r="C286"/>
  <c r="E287"/>
  <c r="D286"/>
  <c r="F286" s="1"/>
  <c r="D287" l="1"/>
  <c r="F287" s="1"/>
  <c r="E288"/>
  <c r="B288"/>
  <c r="C287"/>
  <c r="C288" l="1"/>
  <c r="B289"/>
  <c r="D288"/>
  <c r="F288" s="1"/>
  <c r="E289"/>
  <c r="E290" l="1"/>
  <c r="D289"/>
  <c r="F289" s="1"/>
  <c r="B290"/>
  <c r="C289"/>
  <c r="B291" l="1"/>
  <c r="C290"/>
  <c r="E291"/>
  <c r="D290"/>
  <c r="F290" s="1"/>
  <c r="D291" l="1"/>
  <c r="F291" s="1"/>
  <c r="E292"/>
  <c r="B292"/>
  <c r="C291"/>
  <c r="B293" l="1"/>
  <c r="C292"/>
  <c r="D292"/>
  <c r="F292" s="1"/>
  <c r="E293"/>
  <c r="E294" l="1"/>
  <c r="D293"/>
  <c r="F293" s="1"/>
  <c r="B294"/>
  <c r="C293"/>
  <c r="C294" l="1"/>
  <c r="B295"/>
  <c r="E295"/>
  <c r="D294"/>
  <c r="F294" s="1"/>
  <c r="D295" l="1"/>
  <c r="F295" s="1"/>
  <c r="E296"/>
  <c r="B296"/>
  <c r="C295"/>
  <c r="C296" l="1"/>
  <c r="B297"/>
  <c r="D296"/>
  <c r="F296" s="1"/>
  <c r="E297"/>
  <c r="E298" l="1"/>
  <c r="D297"/>
  <c r="F297" s="1"/>
  <c r="B298"/>
  <c r="C297"/>
  <c r="B299" l="1"/>
  <c r="C298"/>
  <c r="E299"/>
  <c r="D298"/>
  <c r="F298" s="1"/>
  <c r="E300" l="1"/>
  <c r="D299"/>
  <c r="F299" s="1"/>
  <c r="B300"/>
  <c r="C299"/>
  <c r="B301" l="1"/>
  <c r="C300"/>
  <c r="E301"/>
  <c r="D300"/>
  <c r="F300" s="1"/>
  <c r="D301" l="1"/>
  <c r="F301" s="1"/>
  <c r="E302"/>
  <c r="B302"/>
  <c r="C301"/>
  <c r="B303" l="1"/>
  <c r="C302"/>
  <c r="D302"/>
  <c r="F302" s="1"/>
  <c r="E303"/>
  <c r="E304" l="1"/>
  <c r="D303"/>
  <c r="F303" s="1"/>
  <c r="B304"/>
  <c r="C303"/>
  <c r="C304" l="1"/>
  <c r="B305"/>
  <c r="E305"/>
  <c r="D304"/>
  <c r="F304" s="1"/>
  <c r="D305" l="1"/>
  <c r="F305" s="1"/>
  <c r="E306"/>
  <c r="B306"/>
  <c r="C305"/>
  <c r="C306" l="1"/>
  <c r="B307"/>
  <c r="D306"/>
  <c r="F306" s="1"/>
  <c r="E307"/>
  <c r="E308" l="1"/>
  <c r="D307"/>
  <c r="F307" s="1"/>
  <c r="B308"/>
  <c r="C307"/>
  <c r="B309" l="1"/>
  <c r="C308"/>
  <c r="E309"/>
  <c r="D308"/>
  <c r="F308" s="1"/>
  <c r="D309" l="1"/>
  <c r="F309" s="1"/>
  <c r="E310"/>
  <c r="B310"/>
  <c r="C309"/>
  <c r="B311" l="1"/>
  <c r="C310"/>
  <c r="D310"/>
  <c r="F310" s="1"/>
  <c r="E311"/>
  <c r="E312" l="1"/>
  <c r="D311"/>
  <c r="F311" s="1"/>
  <c r="B312"/>
  <c r="C311"/>
  <c r="C312" l="1"/>
  <c r="B313"/>
  <c r="E313"/>
  <c r="D312"/>
  <c r="F312" s="1"/>
  <c r="D313" l="1"/>
  <c r="F313" s="1"/>
  <c r="E314"/>
  <c r="B314"/>
  <c r="C313"/>
  <c r="C314" l="1"/>
  <c r="B315"/>
  <c r="D314"/>
  <c r="F314" s="1"/>
  <c r="E315"/>
  <c r="E316" l="1"/>
  <c r="D315"/>
  <c r="F315" s="1"/>
  <c r="B316"/>
  <c r="C315"/>
  <c r="B317" l="1"/>
  <c r="C316"/>
  <c r="E317"/>
  <c r="D316"/>
  <c r="F316" s="1"/>
  <c r="D317" l="1"/>
  <c r="F317" s="1"/>
  <c r="E318"/>
  <c r="B318"/>
  <c r="C317"/>
  <c r="B319" l="1"/>
  <c r="C318"/>
  <c r="D318"/>
  <c r="F318" s="1"/>
  <c r="E319"/>
  <c r="E320" l="1"/>
  <c r="D319"/>
  <c r="F319" s="1"/>
  <c r="B320"/>
  <c r="C319"/>
  <c r="C320" l="1"/>
  <c r="B321"/>
  <c r="E321"/>
  <c r="D320"/>
  <c r="F320" s="1"/>
  <c r="D321" l="1"/>
  <c r="F321" s="1"/>
  <c r="E322"/>
  <c r="B322"/>
  <c r="C321"/>
  <c r="C322" l="1"/>
  <c r="B323"/>
  <c r="D322"/>
  <c r="F322" s="1"/>
  <c r="E323"/>
  <c r="B324" l="1"/>
  <c r="C323"/>
  <c r="E324"/>
  <c r="D323"/>
  <c r="F323" s="1"/>
  <c r="E325" l="1"/>
  <c r="D324"/>
  <c r="F324" s="1"/>
  <c r="B325"/>
  <c r="C324"/>
  <c r="B326" l="1"/>
  <c r="C325"/>
  <c r="D325"/>
  <c r="F325" s="1"/>
  <c r="E326"/>
  <c r="D326" l="1"/>
  <c r="F326" s="1"/>
  <c r="E327"/>
  <c r="B327"/>
  <c r="C326"/>
  <c r="B328" l="1"/>
  <c r="C327"/>
  <c r="E328"/>
  <c r="D327"/>
  <c r="F327" s="1"/>
  <c r="E329" l="1"/>
  <c r="D328"/>
  <c r="F328" s="1"/>
  <c r="C328"/>
  <c r="B329"/>
  <c r="B330" l="1"/>
  <c r="C329"/>
  <c r="D329"/>
  <c r="F329" s="1"/>
  <c r="E330"/>
  <c r="D330" l="1"/>
  <c r="F330" s="1"/>
  <c r="E331"/>
  <c r="C330"/>
  <c r="B331"/>
  <c r="B332" l="1"/>
  <c r="C331"/>
  <c r="E332"/>
  <c r="D331"/>
  <c r="F331" s="1"/>
  <c r="E333" l="1"/>
  <c r="D332"/>
  <c r="F332" s="1"/>
  <c r="B333"/>
  <c r="C332"/>
  <c r="B334" l="1"/>
  <c r="C333"/>
  <c r="D333"/>
  <c r="F333" s="1"/>
  <c r="E334"/>
  <c r="B335" l="1"/>
  <c r="C334"/>
  <c r="D334"/>
  <c r="F334" s="1"/>
  <c r="E335"/>
  <c r="E336" l="1"/>
  <c r="D335"/>
  <c r="F335" s="1"/>
  <c r="B336"/>
  <c r="C335"/>
  <c r="C336" l="1"/>
  <c r="B337"/>
  <c r="E337"/>
  <c r="D336"/>
  <c r="F336" s="1"/>
  <c r="D337" l="1"/>
  <c r="F337" s="1"/>
  <c r="E338"/>
  <c r="B338"/>
  <c r="C337"/>
  <c r="C338" l="1"/>
  <c r="B339"/>
  <c r="D338"/>
  <c r="F338" s="1"/>
  <c r="E339"/>
  <c r="D339" l="1"/>
  <c r="F339" s="1"/>
  <c r="E340"/>
  <c r="B340"/>
  <c r="C339"/>
  <c r="B341" l="1"/>
  <c r="C340"/>
  <c r="E341"/>
  <c r="D340"/>
  <c r="F340" s="1"/>
  <c r="E342" l="1"/>
  <c r="D341"/>
  <c r="F341" s="1"/>
  <c r="B342"/>
  <c r="C341"/>
  <c r="B343" l="1"/>
  <c r="C342"/>
  <c r="E343"/>
  <c r="D342"/>
  <c r="F342" s="1"/>
  <c r="D343" l="1"/>
  <c r="F343" s="1"/>
  <c r="E344"/>
  <c r="B344"/>
  <c r="C343"/>
  <c r="B345" l="1"/>
  <c r="C344"/>
  <c r="D344"/>
  <c r="F344" s="1"/>
  <c r="E345"/>
  <c r="E346" l="1"/>
  <c r="D345"/>
  <c r="F345" s="1"/>
  <c r="B346"/>
  <c r="C345"/>
  <c r="C346" l="1"/>
  <c r="B347"/>
  <c r="E347"/>
  <c r="D346"/>
  <c r="F346" s="1"/>
  <c r="D347" l="1"/>
  <c r="F347" s="1"/>
  <c r="E348"/>
  <c r="B348"/>
  <c r="C347"/>
  <c r="C348" l="1"/>
  <c r="B349"/>
  <c r="D348"/>
  <c r="F348" s="1"/>
  <c r="E349"/>
  <c r="E350" l="1"/>
  <c r="D349"/>
  <c r="F349" s="1"/>
  <c r="B350"/>
  <c r="C349"/>
  <c r="B351" l="1"/>
  <c r="C350"/>
  <c r="E351"/>
  <c r="D350"/>
  <c r="F350" s="1"/>
  <c r="D351" l="1"/>
  <c r="F351" s="1"/>
  <c r="E352"/>
  <c r="B352"/>
  <c r="C351"/>
  <c r="B353" l="1"/>
  <c r="C352"/>
  <c r="D352"/>
  <c r="F352" s="1"/>
  <c r="E353"/>
  <c r="E354" l="1"/>
  <c r="D353"/>
  <c r="F353" s="1"/>
  <c r="B354"/>
  <c r="C353"/>
  <c r="C354" l="1"/>
  <c r="B355"/>
  <c r="E355"/>
  <c r="D354"/>
  <c r="F354" s="1"/>
  <c r="D355" l="1"/>
  <c r="F355" s="1"/>
  <c r="E356"/>
  <c r="B356"/>
  <c r="C355"/>
  <c r="C356" l="1"/>
  <c r="B357"/>
  <c r="D356"/>
  <c r="F356" s="1"/>
  <c r="E357"/>
  <c r="E358" l="1"/>
  <c r="D357"/>
  <c r="F357" s="1"/>
  <c r="B358"/>
  <c r="C357"/>
  <c r="B359" l="1"/>
  <c r="C358"/>
  <c r="E359"/>
  <c r="D358"/>
  <c r="F358" s="1"/>
  <c r="D359" l="1"/>
  <c r="F359" s="1"/>
  <c r="E360"/>
  <c r="B360"/>
  <c r="C359"/>
  <c r="B361" l="1"/>
  <c r="C360"/>
  <c r="D360"/>
  <c r="F360" s="1"/>
  <c r="E361"/>
  <c r="E362" l="1"/>
  <c r="D361"/>
  <c r="F361" s="1"/>
  <c r="B362"/>
  <c r="C361"/>
  <c r="C362" l="1"/>
  <c r="B363"/>
  <c r="E363"/>
  <c r="D362"/>
  <c r="F362" s="1"/>
  <c r="D363" l="1"/>
  <c r="F363" s="1"/>
  <c r="E364"/>
  <c r="B364"/>
  <c r="C363"/>
  <c r="C364" l="1"/>
  <c r="B365"/>
  <c r="D364"/>
  <c r="F364" s="1"/>
  <c r="E365"/>
  <c r="E366" l="1"/>
  <c r="D365"/>
  <c r="F365" s="1"/>
  <c r="B366"/>
  <c r="C365"/>
  <c r="B367" l="1"/>
  <c r="C366"/>
  <c r="E367"/>
  <c r="D366"/>
  <c r="F366" s="1"/>
  <c r="D367" l="1"/>
  <c r="F367" s="1"/>
  <c r="E368"/>
  <c r="B368"/>
  <c r="C367"/>
  <c r="B369" l="1"/>
  <c r="C368"/>
  <c r="D368"/>
  <c r="F368" s="1"/>
  <c r="E369"/>
  <c r="E370" l="1"/>
  <c r="D369"/>
  <c r="F369" s="1"/>
  <c r="B370"/>
  <c r="C369"/>
  <c r="C370" l="1"/>
  <c r="B371"/>
  <c r="E371"/>
  <c r="D370"/>
  <c r="F370" s="1"/>
  <c r="B372" l="1"/>
  <c r="C371"/>
  <c r="D371"/>
  <c r="F371" s="1"/>
  <c r="E372"/>
  <c r="C372" l="1"/>
  <c r="B373"/>
  <c r="D372"/>
  <c r="F372" s="1"/>
  <c r="E373"/>
  <c r="E374" l="1"/>
  <c r="D373"/>
  <c r="F373" s="1"/>
  <c r="B374"/>
  <c r="C373"/>
  <c r="B375" l="1"/>
  <c r="C374"/>
  <c r="E375"/>
  <c r="D374"/>
  <c r="F374" s="1"/>
  <c r="D375" l="1"/>
  <c r="F375" s="1"/>
  <c r="E376"/>
  <c r="B376"/>
  <c r="C375"/>
  <c r="B377" l="1"/>
  <c r="C376"/>
  <c r="D376"/>
  <c r="F376" s="1"/>
  <c r="E377"/>
  <c r="E378" l="1"/>
  <c r="D377"/>
  <c r="F377" s="1"/>
  <c r="B378"/>
  <c r="C377"/>
  <c r="C378" l="1"/>
  <c r="B379"/>
  <c r="E379"/>
  <c r="D378"/>
  <c r="F378" s="1"/>
  <c r="D379" l="1"/>
  <c r="F379" s="1"/>
  <c r="E380"/>
  <c r="B380"/>
  <c r="C379"/>
  <c r="C380" l="1"/>
  <c r="B381"/>
  <c r="D380"/>
  <c r="F380" s="1"/>
  <c r="E381"/>
  <c r="E382" l="1"/>
  <c r="D381"/>
  <c r="F381" s="1"/>
  <c r="B382"/>
  <c r="C381"/>
  <c r="B383" l="1"/>
  <c r="C382"/>
  <c r="E383"/>
  <c r="D382"/>
  <c r="F382" s="1"/>
  <c r="D383" l="1"/>
  <c r="F383" s="1"/>
  <c r="E384"/>
  <c r="B384"/>
  <c r="C383"/>
  <c r="B385" l="1"/>
  <c r="C384"/>
  <c r="D384"/>
  <c r="F384" s="1"/>
  <c r="E385"/>
  <c r="E386" l="1"/>
  <c r="D385"/>
  <c r="F385" s="1"/>
  <c r="B386"/>
  <c r="C385"/>
  <c r="B387" l="1"/>
  <c r="C386"/>
  <c r="E387"/>
  <c r="D386"/>
  <c r="F386" s="1"/>
  <c r="D387" l="1"/>
  <c r="F387" s="1"/>
  <c r="E388"/>
  <c r="B388"/>
  <c r="C387"/>
  <c r="B389" l="1"/>
  <c r="C388"/>
  <c r="D388"/>
  <c r="F388" s="1"/>
  <c r="E389"/>
  <c r="E390" l="1"/>
  <c r="D389"/>
  <c r="F389" s="1"/>
  <c r="B390"/>
  <c r="C389"/>
  <c r="C390" l="1"/>
  <c r="B391"/>
  <c r="E391"/>
  <c r="D390"/>
  <c r="F390" s="1"/>
  <c r="D391" l="1"/>
  <c r="F391" s="1"/>
  <c r="E392"/>
  <c r="B392"/>
  <c r="C391"/>
  <c r="B393" l="1"/>
  <c r="C392"/>
  <c r="D392"/>
  <c r="F392" s="1"/>
  <c r="E393"/>
  <c r="E394" l="1"/>
  <c r="D393"/>
  <c r="F393" s="1"/>
  <c r="B394"/>
  <c r="C393"/>
  <c r="B395" l="1"/>
  <c r="C394"/>
  <c r="E395"/>
  <c r="D394"/>
  <c r="F394" s="1"/>
  <c r="D395" l="1"/>
  <c r="F395" s="1"/>
  <c r="E396"/>
  <c r="B396"/>
  <c r="C395"/>
  <c r="B397" l="1"/>
  <c r="C396"/>
  <c r="D396"/>
  <c r="F396" s="1"/>
  <c r="E397"/>
  <c r="E398" l="1"/>
  <c r="D397"/>
  <c r="F397" s="1"/>
  <c r="B398"/>
  <c r="C397"/>
  <c r="C398" l="1"/>
  <c r="B399"/>
  <c r="E399"/>
  <c r="D398"/>
  <c r="F398" s="1"/>
  <c r="D399" l="1"/>
  <c r="F399" s="1"/>
  <c r="E400"/>
  <c r="B400"/>
  <c r="C399"/>
  <c r="B401" l="1"/>
  <c r="C400"/>
  <c r="D400"/>
  <c r="F400" s="1"/>
  <c r="E401"/>
  <c r="E402" l="1"/>
  <c r="D401"/>
  <c r="F401" s="1"/>
  <c r="B402"/>
  <c r="C401"/>
  <c r="B403" l="1"/>
  <c r="C402"/>
  <c r="E403"/>
  <c r="D402"/>
  <c r="F402" s="1"/>
  <c r="D403" l="1"/>
  <c r="F403" s="1"/>
  <c r="E404"/>
  <c r="B404"/>
  <c r="C403"/>
  <c r="B405" l="1"/>
  <c r="C404"/>
  <c r="D404"/>
  <c r="F404" s="1"/>
  <c r="E405"/>
  <c r="B406" l="1"/>
  <c r="C406" s="1"/>
  <c r="C405"/>
  <c r="E406"/>
  <c r="D405"/>
  <c r="F405" s="1"/>
  <c r="D406" l="1"/>
  <c r="F406" s="1"/>
</calcChain>
</file>

<file path=xl/sharedStrings.xml><?xml version="1.0" encoding="utf-8"?>
<sst xmlns="http://schemas.openxmlformats.org/spreadsheetml/2006/main" count="51" uniqueCount="46">
  <si>
    <t>Chambres</t>
  </si>
  <si>
    <t>Normal</t>
  </si>
  <si>
    <t>Jours fériés</t>
  </si>
  <si>
    <t>Week-ends</t>
  </si>
  <si>
    <t>Chambre 1</t>
  </si>
  <si>
    <t>Chambre 2</t>
  </si>
  <si>
    <t>Chambre 3</t>
  </si>
  <si>
    <t>Chambre 4</t>
  </si>
  <si>
    <t>Chambre 5</t>
  </si>
  <si>
    <t>Chambre 6</t>
  </si>
  <si>
    <t>Chambre 7</t>
  </si>
  <si>
    <t>Année:</t>
  </si>
  <si>
    <t>Date</t>
  </si>
  <si>
    <t>N° semaine</t>
  </si>
  <si>
    <t>Jour</t>
  </si>
  <si>
    <t>Vacances scolaires</t>
  </si>
  <si>
    <t>site pour dates des vacances</t>
  </si>
  <si>
    <t>L</t>
  </si>
  <si>
    <t>Premier de l'an</t>
  </si>
  <si>
    <t>academie</t>
  </si>
  <si>
    <t>M</t>
  </si>
  <si>
    <t>Pâques</t>
  </si>
  <si>
    <t>Lundi de Pâques</t>
  </si>
  <si>
    <t>J</t>
  </si>
  <si>
    <t>Fête du travail</t>
  </si>
  <si>
    <t>V</t>
  </si>
  <si>
    <t>Victoire 1945</t>
  </si>
  <si>
    <t>S</t>
  </si>
  <si>
    <t>Ascension</t>
  </si>
  <si>
    <t>D</t>
  </si>
  <si>
    <t>Lundi de Pentecôte</t>
  </si>
  <si>
    <t>Fête nationale</t>
  </si>
  <si>
    <t>Assomption</t>
  </si>
  <si>
    <t>Toussaint</t>
  </si>
  <si>
    <t>Armistice</t>
  </si>
  <si>
    <t>Noël</t>
  </si>
  <si>
    <t>Jour de l'An</t>
  </si>
  <si>
    <t>nom de la chambre</t>
  </si>
  <si>
    <t>tarif</t>
  </si>
  <si>
    <t>Type</t>
  </si>
  <si>
    <t>Férié</t>
  </si>
  <si>
    <t xml:space="preserve">Vacances Scolaires </t>
  </si>
  <si>
    <t>N</t>
  </si>
  <si>
    <t>F</t>
  </si>
  <si>
    <t>W</t>
  </si>
  <si>
    <t>date de réservation</t>
  </si>
</sst>
</file>

<file path=xl/styles.xml><?xml version="1.0" encoding="utf-8"?>
<styleSheet xmlns="http://schemas.openxmlformats.org/spreadsheetml/2006/main">
  <numFmts count="10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\ &quot;€&quot;"/>
    <numFmt numFmtId="167" formatCode="[$-F800]dddd\,\ mmmm\ dd\,\ yyyy"/>
    <numFmt numFmtId="168" formatCode="dd/mm/yy;@"/>
    <numFmt numFmtId="169" formatCode="d"/>
    <numFmt numFmtId="170" formatCode="dddd"/>
    <numFmt numFmtId="171" formatCode="_ * #,##0_ ;_ * \-#,##0_ ;_ * &quot;-&quot;??_ ;_ @_ "/>
    <numFmt numFmtId="172" formatCode="dddd\,\ dd\-mmm\-yyyy"/>
    <numFmt numFmtId="173" formatCode="ddd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rebuchet MS"/>
      <family val="2"/>
    </font>
    <font>
      <b/>
      <sz val="11"/>
      <name val="Trebuchet MS"/>
      <family val="2"/>
    </font>
    <font>
      <b/>
      <sz val="11"/>
      <name val="Arial"/>
      <family val="2"/>
    </font>
    <font>
      <b/>
      <sz val="12"/>
      <name val="Trebuchet MS"/>
      <family val="2"/>
    </font>
    <font>
      <sz val="10"/>
      <name val="Arial"/>
      <family val="2"/>
    </font>
    <font>
      <b/>
      <sz val="20"/>
      <name val="Arial"/>
      <family val="2"/>
    </font>
    <font>
      <sz val="10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b/>
      <sz val="14"/>
      <color indexed="18"/>
      <name val="Trebuchet MS"/>
      <family val="2"/>
    </font>
    <font>
      <u/>
      <sz val="10"/>
      <color theme="10"/>
      <name val="Arial"/>
      <family val="2"/>
    </font>
    <font>
      <b/>
      <i/>
      <sz val="12"/>
      <color rgb="FF00B0F0"/>
      <name val="Trebuchet MS"/>
      <family val="2"/>
    </font>
    <font>
      <sz val="10"/>
      <color rgb="FF333333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56">
    <xf numFmtId="0" fontId="0" fillId="0" borderId="0" xfId="0"/>
    <xf numFmtId="164" fontId="3" fillId="0" borderId="2" xfId="2" applyFont="1" applyFill="1" applyBorder="1" applyAlignment="1" applyProtection="1">
      <alignment horizontal="center" vertical="center"/>
      <protection locked="0"/>
    </xf>
    <xf numFmtId="164" fontId="3" fillId="0" borderId="3" xfId="2" applyFont="1" applyFill="1" applyBorder="1" applyAlignment="1" applyProtection="1">
      <alignment horizontal="center" vertical="center" wrapText="1"/>
      <protection locked="0"/>
    </xf>
    <xf numFmtId="166" fontId="4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0" borderId="5" xfId="2" applyFont="1" applyBorder="1"/>
    <xf numFmtId="164" fontId="5" fillId="0" borderId="6" xfId="2" applyFont="1" applyBorder="1"/>
    <xf numFmtId="0" fontId="8" fillId="0" borderId="0" xfId="0" applyNumberFormat="1" applyFont="1" applyAlignment="1">
      <alignment horizontal="center"/>
    </xf>
    <xf numFmtId="0" fontId="9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14" fontId="9" fillId="0" borderId="0" xfId="0" applyNumberFormat="1" applyFont="1" applyAlignment="1" applyProtection="1">
      <alignment horizontal="left"/>
      <protection hidden="1"/>
    </xf>
    <xf numFmtId="167" fontId="9" fillId="0" borderId="0" xfId="0" applyNumberFormat="1" applyFont="1" applyAlignment="1" applyProtection="1">
      <alignment horizontal="left"/>
      <protection hidden="1"/>
    </xf>
    <xf numFmtId="168" fontId="0" fillId="0" borderId="0" xfId="0" applyNumberFormat="1" applyAlignment="1">
      <alignment horizontal="center"/>
    </xf>
    <xf numFmtId="0" fontId="10" fillId="0" borderId="0" xfId="0" applyFont="1" applyAlignment="1" applyProtection="1">
      <alignment horizontal="left"/>
      <protection hidden="1"/>
    </xf>
    <xf numFmtId="167" fontId="11" fillId="2" borderId="2" xfId="0" applyNumberFormat="1" applyFont="1" applyFill="1" applyBorder="1" applyAlignment="1" applyProtection="1">
      <alignment horizontal="left"/>
      <protection locked="0"/>
    </xf>
    <xf numFmtId="0" fontId="10" fillId="0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left"/>
      <protection hidden="1"/>
    </xf>
    <xf numFmtId="14" fontId="10" fillId="0" borderId="0" xfId="0" applyNumberFormat="1" applyFont="1" applyAlignment="1" applyProtection="1">
      <alignment horizontal="left"/>
      <protection hidden="1"/>
    </xf>
    <xf numFmtId="169" fontId="0" fillId="0" borderId="0" xfId="0" applyNumberFormat="1" applyFill="1" applyAlignment="1">
      <alignment horizontal="center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vertical="center"/>
      <protection hidden="1"/>
    </xf>
    <xf numFmtId="167" fontId="12" fillId="0" borderId="6" xfId="0" applyNumberFormat="1" applyFont="1" applyBorder="1" applyAlignment="1" applyProtection="1">
      <alignment vertical="center"/>
      <protection hidden="1"/>
    </xf>
    <xf numFmtId="0" fontId="12" fillId="0" borderId="6" xfId="0" applyFont="1" applyBorder="1" applyAlignment="1" applyProtection="1">
      <alignment horizontal="center" vertical="center"/>
      <protection hidden="1"/>
    </xf>
    <xf numFmtId="167" fontId="9" fillId="0" borderId="0" xfId="0" applyNumberFormat="1" applyFont="1" applyAlignment="1" applyProtection="1">
      <alignment vertical="center"/>
      <protection hidden="1"/>
    </xf>
    <xf numFmtId="14" fontId="9" fillId="0" borderId="0" xfId="0" applyNumberFormat="1" applyFont="1" applyAlignment="1" applyProtection="1">
      <alignment vertical="center"/>
      <protection hidden="1"/>
    </xf>
    <xf numFmtId="167" fontId="9" fillId="3" borderId="0" xfId="0" applyNumberFormat="1" applyFont="1" applyFill="1" applyAlignment="1" applyProtection="1">
      <alignment horizontal="left"/>
      <protection hidden="1"/>
    </xf>
    <xf numFmtId="168" fontId="9" fillId="3" borderId="0" xfId="0" applyNumberFormat="1" applyFont="1" applyFill="1" applyAlignment="1" applyProtection="1">
      <alignment horizontal="left"/>
      <protection hidden="1"/>
    </xf>
    <xf numFmtId="170" fontId="9" fillId="3" borderId="0" xfId="0" applyNumberFormat="1" applyFont="1" applyFill="1" applyAlignment="1" applyProtection="1">
      <alignment horizontal="center"/>
      <protection hidden="1"/>
    </xf>
    <xf numFmtId="171" fontId="9" fillId="0" borderId="0" xfId="1" applyNumberFormat="1" applyFont="1" applyAlignment="1" applyProtection="1">
      <alignment horizontal="left"/>
      <protection hidden="1"/>
    </xf>
    <xf numFmtId="172" fontId="0" fillId="0" borderId="6" xfId="0" applyNumberForma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14" fillId="0" borderId="0" xfId="4" applyAlignment="1" applyProtection="1">
      <alignment horizontal="left"/>
      <protection hidden="1"/>
    </xf>
    <xf numFmtId="0" fontId="7" fillId="0" borderId="6" xfId="0" applyFont="1" applyBorder="1" applyAlignment="1">
      <alignment horizontal="center" vertical="center"/>
    </xf>
    <xf numFmtId="173" fontId="9" fillId="0" borderId="0" xfId="0" applyNumberFormat="1" applyFont="1" applyAlignment="1" applyProtection="1">
      <alignment horizontal="left"/>
      <protection hidden="1"/>
    </xf>
    <xf numFmtId="0" fontId="12" fillId="0" borderId="6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2" fillId="0" borderId="6" xfId="2" applyFont="1" applyBorder="1" applyAlignment="1">
      <alignment horizontal="center" vertical="center"/>
    </xf>
    <xf numFmtId="164" fontId="0" fillId="0" borderId="6" xfId="2" applyFont="1" applyBorder="1" applyAlignment="1">
      <alignment horizontal="center" vertical="center"/>
    </xf>
    <xf numFmtId="164" fontId="0" fillId="0" borderId="0" xfId="2" applyFont="1" applyAlignment="1">
      <alignment horizontal="center" vertical="center"/>
    </xf>
    <xf numFmtId="10" fontId="15" fillId="0" borderId="4" xfId="3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/>
      <protection hidden="1"/>
    </xf>
    <xf numFmtId="1" fontId="9" fillId="3" borderId="0" xfId="0" applyNumberFormat="1" applyFont="1" applyFill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6" fillId="4" borderId="0" xfId="0" applyFont="1" applyFill="1" applyAlignment="1">
      <alignment horizontal="center"/>
    </xf>
    <xf numFmtId="0" fontId="12" fillId="5" borderId="6" xfId="0" applyFont="1" applyFill="1" applyBorder="1" applyAlignment="1" applyProtection="1">
      <alignment horizontal="center" vertical="center"/>
      <protection hidden="1"/>
    </xf>
    <xf numFmtId="164" fontId="0" fillId="0" borderId="6" xfId="2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3" fillId="0" borderId="4" xfId="0" applyNumberFormat="1" applyFont="1" applyFill="1" applyBorder="1" applyAlignment="1" applyProtection="1">
      <alignment horizontal="center" vertical="center"/>
      <protection locked="0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0" fontId="13" fillId="3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3"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ducation.gouv.fr/pid25058/le-calendrier-scolaire.html?annee=158&amp;zone=0&amp;search_input=%C2%A0D%C3%A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16"/>
  <sheetViews>
    <sheetView tabSelected="1" workbookViewId="0"/>
  </sheetViews>
  <sheetFormatPr defaultColWidth="11.42578125" defaultRowHeight="15"/>
  <cols>
    <col min="1" max="1" width="22" style="39" customWidth="1"/>
    <col min="2" max="2" width="26.7109375" style="34" customWidth="1"/>
    <col min="3" max="3" width="16.5703125" style="42" customWidth="1"/>
  </cols>
  <sheetData>
    <row r="1" spans="1:5">
      <c r="A1" s="37" t="s">
        <v>45</v>
      </c>
      <c r="B1" s="36" t="s">
        <v>37</v>
      </c>
      <c r="C1" s="40" t="s">
        <v>38</v>
      </c>
    </row>
    <row r="2" spans="1:5">
      <c r="A2" s="38">
        <v>42012</v>
      </c>
      <c r="B2" s="35" t="s">
        <v>4</v>
      </c>
      <c r="C2" s="49">
        <f>INDEX(tarifs!$B$2:$B$10,MATCH(B2,tarifs!$A$2:$A$10,0))*(1+INDEX(tarifs!A3:E3,MATCH(INDEX(calendrier!G:G,MATCH(A2,calendrier!E:E,0)),tarifs!$A$1:$E$1,0)))</f>
        <v>135</v>
      </c>
      <c r="E2" s="46"/>
    </row>
    <row r="3" spans="1:5">
      <c r="A3" s="38"/>
      <c r="B3" s="35"/>
      <c r="C3" s="41"/>
    </row>
    <row r="4" spans="1:5">
      <c r="A4" s="38"/>
      <c r="B4" s="35"/>
      <c r="C4" s="41"/>
    </row>
    <row r="5" spans="1:5">
      <c r="A5" s="38"/>
      <c r="B5" s="35"/>
      <c r="C5" s="41"/>
    </row>
    <row r="6" spans="1:5">
      <c r="A6" s="38"/>
      <c r="B6" s="35"/>
      <c r="C6" s="41"/>
    </row>
    <row r="7" spans="1:5">
      <c r="A7" s="38"/>
      <c r="B7" s="35"/>
      <c r="C7" s="41"/>
    </row>
    <row r="8" spans="1:5">
      <c r="A8" s="38"/>
      <c r="B8" s="35"/>
      <c r="C8" s="41"/>
    </row>
    <row r="9" spans="1:5">
      <c r="A9" s="38"/>
      <c r="B9" s="35"/>
      <c r="C9" s="41"/>
    </row>
    <row r="10" spans="1:5">
      <c r="A10" s="38"/>
      <c r="B10" s="35"/>
      <c r="C10" s="41"/>
    </row>
    <row r="11" spans="1:5">
      <c r="A11" s="38"/>
      <c r="B11" s="35"/>
      <c r="C11" s="41"/>
    </row>
    <row r="12" spans="1:5">
      <c r="A12" s="38"/>
      <c r="B12" s="35"/>
      <c r="C12" s="41"/>
    </row>
    <row r="13" spans="1:5">
      <c r="A13" s="38"/>
      <c r="B13" s="35"/>
      <c r="C13" s="41"/>
    </row>
    <row r="14" spans="1:5">
      <c r="A14" s="38"/>
      <c r="B14" s="35"/>
      <c r="C14" s="41"/>
    </row>
    <row r="15" spans="1:5">
      <c r="A15" s="38"/>
      <c r="B15" s="35"/>
      <c r="C15" s="41"/>
    </row>
    <row r="16" spans="1:5">
      <c r="A16" s="38"/>
      <c r="B16" s="35"/>
      <c r="C16" s="41"/>
    </row>
  </sheetData>
  <dataValidations count="1">
    <dataValidation type="list" allowBlank="1" showInputMessage="1" showErrorMessage="1" sqref="B2">
      <formula1>Chambres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workbookViewId="0">
      <selection activeCell="A2" sqref="A2:A3"/>
    </sheetView>
  </sheetViews>
  <sheetFormatPr defaultColWidth="11.42578125" defaultRowHeight="15"/>
  <cols>
    <col min="1" max="1" width="15.85546875" customWidth="1"/>
    <col min="2" max="2" width="11.5703125" bestFit="1" customWidth="1"/>
    <col min="3" max="3" width="15.7109375" bestFit="1" customWidth="1"/>
    <col min="4" max="4" width="14.85546875" bestFit="1" customWidth="1"/>
    <col min="5" max="5" width="12.85546875" bestFit="1" customWidth="1"/>
  </cols>
  <sheetData>
    <row r="1" spans="1:7">
      <c r="B1" s="50" t="s">
        <v>42</v>
      </c>
      <c r="C1" s="50" t="s">
        <v>43</v>
      </c>
      <c r="D1" s="50" t="s">
        <v>44</v>
      </c>
      <c r="E1" s="50" t="s">
        <v>27</v>
      </c>
    </row>
    <row r="2" spans="1:7" ht="40.5" customHeight="1">
      <c r="A2" s="51" t="s">
        <v>0</v>
      </c>
      <c r="B2" s="1" t="s">
        <v>1</v>
      </c>
      <c r="C2" s="2" t="s">
        <v>2</v>
      </c>
      <c r="D2" s="2" t="s">
        <v>3</v>
      </c>
      <c r="E2" s="2" t="s">
        <v>41</v>
      </c>
    </row>
    <row r="3" spans="1:7" ht="18.75" thickBot="1">
      <c r="A3" s="52"/>
      <c r="B3" s="43">
        <v>0</v>
      </c>
      <c r="C3" s="43">
        <v>0.1</v>
      </c>
      <c r="D3" s="43">
        <v>0.125</v>
      </c>
      <c r="E3" s="43">
        <v>0.15</v>
      </c>
      <c r="G3" s="46"/>
    </row>
    <row r="4" spans="1:7" ht="16.5">
      <c r="A4" s="3" t="s">
        <v>4</v>
      </c>
      <c r="B4" s="4">
        <v>135</v>
      </c>
      <c r="C4" s="4">
        <f>B4+(B4*C3)</f>
        <v>148.5</v>
      </c>
      <c r="D4" s="4">
        <f>B4+(B4*D3)</f>
        <v>151.875</v>
      </c>
      <c r="E4" s="4">
        <f>B4+(B4*E3)</f>
        <v>155.25</v>
      </c>
    </row>
    <row r="5" spans="1:7" ht="16.5">
      <c r="A5" s="3" t="s">
        <v>5</v>
      </c>
      <c r="B5" s="5">
        <v>35</v>
      </c>
      <c r="C5" s="4">
        <f>B5+(B5*C3)</f>
        <v>38.5</v>
      </c>
      <c r="D5" s="4">
        <f>B5+(B5*D3)</f>
        <v>39.375</v>
      </c>
      <c r="E5" s="4">
        <f>B5+(B5*E3)</f>
        <v>40.25</v>
      </c>
    </row>
    <row r="6" spans="1:7" ht="16.5">
      <c r="A6" s="3" t="s">
        <v>6</v>
      </c>
      <c r="B6" s="5">
        <v>29</v>
      </c>
      <c r="C6" s="4">
        <f>B6+(B6*C3)</f>
        <v>31.9</v>
      </c>
      <c r="D6" s="4">
        <f>B6+(B6*D3)</f>
        <v>32.625</v>
      </c>
      <c r="E6" s="4">
        <f>B6+(B6*E3)</f>
        <v>33.35</v>
      </c>
    </row>
    <row r="7" spans="1:7" ht="16.5">
      <c r="A7" s="3" t="s">
        <v>7</v>
      </c>
      <c r="B7" s="5">
        <v>55</v>
      </c>
      <c r="C7" s="4">
        <f>B7+(B7*C3)</f>
        <v>60.5</v>
      </c>
      <c r="D7" s="4">
        <f>B7+(B7*D3)</f>
        <v>61.875</v>
      </c>
      <c r="E7" s="4">
        <f>B7+(B7*E3)</f>
        <v>63.25</v>
      </c>
    </row>
    <row r="8" spans="1:7" ht="16.5">
      <c r="A8" s="3" t="s">
        <v>8</v>
      </c>
      <c r="B8" s="5">
        <v>50</v>
      </c>
      <c r="C8" s="4">
        <f>B8+(B8*C3)</f>
        <v>55</v>
      </c>
      <c r="D8" s="4">
        <f>B8+(B8*D3)</f>
        <v>56.25</v>
      </c>
      <c r="E8" s="4">
        <f>B8+(B8*E3)</f>
        <v>57.5</v>
      </c>
    </row>
    <row r="9" spans="1:7" ht="16.5">
      <c r="A9" s="3" t="s">
        <v>9</v>
      </c>
      <c r="B9" s="5">
        <v>48</v>
      </c>
      <c r="C9" s="4">
        <f>B9+(B9*C3)</f>
        <v>52.8</v>
      </c>
      <c r="D9" s="4">
        <f>B9+(B9*D3)</f>
        <v>54</v>
      </c>
      <c r="E9" s="4">
        <f>B9+(B9*E3)</f>
        <v>55.2</v>
      </c>
    </row>
    <row r="10" spans="1:7" ht="16.5">
      <c r="A10" s="3" t="s">
        <v>10</v>
      </c>
      <c r="B10" s="5">
        <v>100</v>
      </c>
      <c r="C10" s="4">
        <f>B10+(B10*C3)</f>
        <v>110</v>
      </c>
      <c r="D10" s="4">
        <f>B10+(B10*D3)</f>
        <v>112.5</v>
      </c>
      <c r="E10" s="4">
        <f>B10+(B10*E3)</f>
        <v>115</v>
      </c>
    </row>
  </sheetData>
  <mergeCells count="1">
    <mergeCell ref="A2:A3"/>
  </mergeCells>
  <conditionalFormatting sqref="C4:E10">
    <cfRule type="cellIs" dxfId="2" priority="4" stopIfTrue="1" operator="equal">
      <formula>"R"</formula>
    </cfRule>
    <cfRule type="cellIs" dxfId="1" priority="5" stopIfTrue="1" operator="equal">
      <formula>"F"</formula>
    </cfRule>
    <cfRule type="cellIs" dxfId="0" priority="6" stopIfTrue="1" operator="equal">
      <formula>"P"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406"/>
  <sheetViews>
    <sheetView workbookViewId="0">
      <selection activeCell="B1" sqref="B1"/>
    </sheetView>
  </sheetViews>
  <sheetFormatPr defaultColWidth="11.42578125" defaultRowHeight="15"/>
  <cols>
    <col min="1" max="1" width="15.28515625" style="7" customWidth="1"/>
    <col min="2" max="2" width="37.5703125" style="10" bestFit="1" customWidth="1"/>
    <col min="3" max="3" width="10.5703125" style="8" customWidth="1"/>
    <col min="4" max="4" width="7.42578125" style="8" customWidth="1"/>
    <col min="5" max="5" width="9" style="7" bestFit="1" customWidth="1"/>
    <col min="6" max="6" width="7" style="8" customWidth="1"/>
    <col min="7" max="7" width="9.140625" style="8" bestFit="1" customWidth="1"/>
    <col min="8" max="8" width="6.5703125" style="7" customWidth="1"/>
    <col min="9" max="9" width="11" style="9" customWidth="1"/>
    <col min="10" max="13" width="6.5703125" style="7" customWidth="1"/>
    <col min="14" max="14" width="23.85546875" style="7" bestFit="1" customWidth="1"/>
    <col min="15" max="15" width="20.42578125" style="8" bestFit="1" customWidth="1"/>
    <col min="16" max="16" width="2.5703125" style="7" bestFit="1" customWidth="1"/>
    <col min="17" max="17" width="22.5703125" style="7" bestFit="1" customWidth="1"/>
    <col min="18" max="18" width="23.85546875" style="8" bestFit="1" customWidth="1"/>
    <col min="19" max="16384" width="11.42578125" style="7"/>
  </cols>
  <sheetData>
    <row r="1" spans="1:19" ht="26.25">
      <c r="A1" s="55" t="s">
        <v>11</v>
      </c>
      <c r="B1" s="6">
        <v>2015</v>
      </c>
    </row>
    <row r="2" spans="1:19" ht="38.25" customHeight="1">
      <c r="N2" s="11"/>
      <c r="Q2" s="11"/>
    </row>
    <row r="3" spans="1:19" s="12" customFormat="1" ht="18.75">
      <c r="B3" s="13">
        <f>DATE(B1-1,12,1)</f>
        <v>41974</v>
      </c>
      <c r="C3" s="44"/>
      <c r="D3" s="44"/>
      <c r="F3" s="14"/>
      <c r="G3" s="14"/>
      <c r="H3" s="15"/>
      <c r="I3" s="16"/>
      <c r="N3" s="17"/>
      <c r="O3" s="18"/>
      <c r="Q3" s="17"/>
      <c r="R3" s="18"/>
    </row>
    <row r="4" spans="1:19" s="19" customFormat="1" ht="23.25" customHeight="1">
      <c r="B4" s="20" t="s">
        <v>12</v>
      </c>
      <c r="C4" s="21" t="s">
        <v>13</v>
      </c>
      <c r="D4" s="21" t="s">
        <v>40</v>
      </c>
      <c r="E4" s="21" t="s">
        <v>12</v>
      </c>
      <c r="F4" s="21" t="s">
        <v>14</v>
      </c>
      <c r="G4" s="48" t="s">
        <v>39</v>
      </c>
      <c r="H4" s="22"/>
      <c r="I4" s="23"/>
      <c r="N4" s="53" t="s">
        <v>2</v>
      </c>
      <c r="O4" s="54"/>
      <c r="Q4" s="53" t="s">
        <v>15</v>
      </c>
      <c r="R4" s="54"/>
      <c r="S4" s="19" t="s">
        <v>16</v>
      </c>
    </row>
    <row r="5" spans="1:19">
      <c r="B5" s="24">
        <f>+B3</f>
        <v>41974</v>
      </c>
      <c r="C5" s="45">
        <f t="shared" ref="C5:C68" si="0">WEEKNUM(B5,2)</f>
        <v>49</v>
      </c>
      <c r="D5" s="45" t="str">
        <f t="shared" ref="D5:D68" si="1">IF(ISERROR(VLOOKUP(E5,jfdate,1,TRUE)),"",IF(VLOOKUP(E5,jfdate,1,TRUE)=B5,"F",""))</f>
        <v/>
      </c>
      <c r="E5" s="25">
        <f>+B3</f>
        <v>41974</v>
      </c>
      <c r="F5" s="26" t="str">
        <f t="shared" ref="F5:F68" si="2">IF(D5="f","f",VLOOKUP(WEEKDAY(E5),jourabbrege,2,FALSE))</f>
        <v>L</v>
      </c>
      <c r="G5" s="47" t="str">
        <f t="shared" ref="G5:G68" si="3">IF(COUNTIFS(Q$5:Q$18, "&lt;="&amp;E5,R$5:R$18, "&gt;="&amp;E5)&gt;0,"S",IF(WEEKDAY(E5,2)&gt;=6,"W",IF(NOT(ISERROR(MATCH(E5,jfdate,0))),"F","N")))</f>
        <v>N</v>
      </c>
      <c r="H5" s="27">
        <v>1</v>
      </c>
      <c r="I5" s="9">
        <f>DATE(YEAR(B3),MONTH(B3)+1,1)</f>
        <v>42005</v>
      </c>
      <c r="K5" s="7">
        <v>2</v>
      </c>
      <c r="L5" s="7" t="s">
        <v>17</v>
      </c>
      <c r="M5" s="8"/>
      <c r="N5" s="28">
        <f>DATE(B1,1,1)</f>
        <v>42005</v>
      </c>
      <c r="O5" s="29" t="s">
        <v>18</v>
      </c>
      <c r="Q5" s="28">
        <v>41993</v>
      </c>
      <c r="R5" s="28">
        <v>42008</v>
      </c>
      <c r="S5" s="30" t="s">
        <v>19</v>
      </c>
    </row>
    <row r="6" spans="1:19">
      <c r="B6" s="24">
        <f t="shared" ref="B6:B69" si="4">+B5+1</f>
        <v>41975</v>
      </c>
      <c r="C6" s="45">
        <f t="shared" si="0"/>
        <v>49</v>
      </c>
      <c r="D6" s="45" t="str">
        <f t="shared" si="1"/>
        <v/>
      </c>
      <c r="E6" s="25">
        <f t="shared" ref="E6:E69" si="5">+E5+1</f>
        <v>41975</v>
      </c>
      <c r="F6" s="26" t="str">
        <f t="shared" si="2"/>
        <v>M</v>
      </c>
      <c r="G6" s="47" t="str">
        <f t="shared" si="3"/>
        <v>N</v>
      </c>
      <c r="H6" s="27">
        <v>2</v>
      </c>
      <c r="I6" s="9">
        <f t="shared" ref="I6:I16" si="6">DATE(YEAR(I5),MONTH(I5)+1,1)</f>
        <v>42036</v>
      </c>
      <c r="K6" s="7">
        <v>3</v>
      </c>
      <c r="L6" s="7" t="s">
        <v>20</v>
      </c>
      <c r="M6" s="8"/>
      <c r="N6" s="28">
        <f>DATE(B1,IF((25-MOD((11*MOD(B1-1900,19)+4-INT((7*MOD(B1-1900,19)+1)/19)),29)-MOD(B1-1900+INT((B1-1900)/4)+31-MOD((11*MOD(B1-1900,19)+4-INT((7*MOD(B1-1900,19)+1)/19)),29),7))&gt;0,4,3),IF((25-MOD((11*MOD(B1-1900,19)+4-INT((7*MOD(B1-1900,19)+1)/19)),29)-MOD(B1-1900+INT((B1-1900)/4)+31-MOD((11*MOD(B1-1900,19)+4-INT((7*MOD(B1-1900,19)+1)/19)),29),7))&gt;0,(25-MOD((11*MOD(B1-1900,19)+4-INT((7*MOD(B1-1900,19)+1)/19)),29)-MOD(B1-1900+INT((B1-1900)/4)+31-MOD((11*MOD(B1-1900,19)+4-INT((7*MOD(B1-1900,19)+1)/19)),29),7)),31+(25-MOD((11*MOD(B1-1900,19)+4-INT((7*MOD(B1-1900,19)+1)/19)),29)-MOD(B1-1900+INT((B1-1900)/4)+31-MOD((11*MOD(B1-1900,19)+4-INT((7*MOD(B1-1900,19)+1)/19)),29),7))))</f>
        <v>42099</v>
      </c>
      <c r="O6" s="29" t="s">
        <v>21</v>
      </c>
      <c r="Q6" s="28">
        <v>42042</v>
      </c>
      <c r="R6" s="28">
        <v>42057</v>
      </c>
    </row>
    <row r="7" spans="1:19">
      <c r="B7" s="24">
        <f t="shared" si="4"/>
        <v>41976</v>
      </c>
      <c r="C7" s="45">
        <f t="shared" si="0"/>
        <v>49</v>
      </c>
      <c r="D7" s="45" t="str">
        <f t="shared" si="1"/>
        <v/>
      </c>
      <c r="E7" s="25">
        <f t="shared" si="5"/>
        <v>41976</v>
      </c>
      <c r="F7" s="26" t="str">
        <f t="shared" si="2"/>
        <v>M</v>
      </c>
      <c r="G7" s="47" t="str">
        <f t="shared" si="3"/>
        <v>N</v>
      </c>
      <c r="H7" s="27">
        <v>3</v>
      </c>
      <c r="I7" s="9">
        <f t="shared" si="6"/>
        <v>42064</v>
      </c>
      <c r="K7" s="7">
        <v>4</v>
      </c>
      <c r="L7" s="7" t="s">
        <v>20</v>
      </c>
      <c r="M7" s="8"/>
      <c r="N7" s="28">
        <f>Pâques+1</f>
        <v>42100</v>
      </c>
      <c r="O7" s="29" t="s">
        <v>22</v>
      </c>
      <c r="Q7" s="28">
        <v>42105</v>
      </c>
      <c r="R7" s="28">
        <v>42120</v>
      </c>
    </row>
    <row r="8" spans="1:19">
      <c r="B8" s="24">
        <f t="shared" si="4"/>
        <v>41977</v>
      </c>
      <c r="C8" s="45">
        <f t="shared" si="0"/>
        <v>49</v>
      </c>
      <c r="D8" s="45" t="str">
        <f t="shared" si="1"/>
        <v/>
      </c>
      <c r="E8" s="25">
        <f t="shared" si="5"/>
        <v>41977</v>
      </c>
      <c r="F8" s="26" t="str">
        <f t="shared" si="2"/>
        <v>J</v>
      </c>
      <c r="G8" s="47" t="str">
        <f t="shared" si="3"/>
        <v>N</v>
      </c>
      <c r="H8" s="27">
        <v>4</v>
      </c>
      <c r="I8" s="9">
        <f t="shared" si="6"/>
        <v>42095</v>
      </c>
      <c r="K8" s="7">
        <v>5</v>
      </c>
      <c r="L8" s="7" t="s">
        <v>23</v>
      </c>
      <c r="M8" s="8"/>
      <c r="N8" s="28">
        <f>DATE(B1,5,1)</f>
        <v>42125</v>
      </c>
      <c r="O8" s="29" t="s">
        <v>24</v>
      </c>
      <c r="Q8" s="28">
        <v>42189</v>
      </c>
      <c r="R8" s="28">
        <v>42246</v>
      </c>
    </row>
    <row r="9" spans="1:19">
      <c r="B9" s="24">
        <f t="shared" si="4"/>
        <v>41978</v>
      </c>
      <c r="C9" s="45">
        <f t="shared" si="0"/>
        <v>49</v>
      </c>
      <c r="D9" s="45" t="str">
        <f t="shared" si="1"/>
        <v/>
      </c>
      <c r="E9" s="25">
        <f t="shared" si="5"/>
        <v>41978</v>
      </c>
      <c r="F9" s="26" t="str">
        <f t="shared" si="2"/>
        <v>V</v>
      </c>
      <c r="G9" s="47" t="str">
        <f t="shared" si="3"/>
        <v>N</v>
      </c>
      <c r="H9" s="27">
        <v>5</v>
      </c>
      <c r="I9" s="9">
        <f t="shared" si="6"/>
        <v>42125</v>
      </c>
      <c r="K9" s="7">
        <v>6</v>
      </c>
      <c r="L9" s="7" t="s">
        <v>25</v>
      </c>
      <c r="M9" s="8"/>
      <c r="N9" s="28">
        <f>DATE(B1,5,8)</f>
        <v>42132</v>
      </c>
      <c r="O9" s="29" t="s">
        <v>26</v>
      </c>
      <c r="Q9" s="28">
        <v>42294</v>
      </c>
      <c r="R9" s="28">
        <v>42309</v>
      </c>
    </row>
    <row r="10" spans="1:19">
      <c r="B10" s="24">
        <f t="shared" si="4"/>
        <v>41979</v>
      </c>
      <c r="C10" s="45">
        <f t="shared" si="0"/>
        <v>49</v>
      </c>
      <c r="D10" s="45" t="str">
        <f t="shared" si="1"/>
        <v/>
      </c>
      <c r="E10" s="25">
        <f t="shared" si="5"/>
        <v>41979</v>
      </c>
      <c r="F10" s="26" t="str">
        <f t="shared" si="2"/>
        <v>S</v>
      </c>
      <c r="G10" s="47" t="str">
        <f t="shared" si="3"/>
        <v>W</v>
      </c>
      <c r="H10" s="27">
        <v>6</v>
      </c>
      <c r="I10" s="9">
        <f t="shared" si="6"/>
        <v>42156</v>
      </c>
      <c r="K10" s="7">
        <v>7</v>
      </c>
      <c r="L10" s="7" t="s">
        <v>27</v>
      </c>
      <c r="M10" s="8"/>
      <c r="N10" s="28">
        <f>Pâques+39</f>
        <v>42138</v>
      </c>
      <c r="O10" s="29" t="s">
        <v>28</v>
      </c>
      <c r="Q10" s="28">
        <v>42357</v>
      </c>
      <c r="R10" s="28">
        <v>42372</v>
      </c>
    </row>
    <row r="11" spans="1:19">
      <c r="B11" s="24">
        <f t="shared" si="4"/>
        <v>41980</v>
      </c>
      <c r="C11" s="45">
        <f t="shared" si="0"/>
        <v>49</v>
      </c>
      <c r="D11" s="45" t="str">
        <f t="shared" si="1"/>
        <v/>
      </c>
      <c r="E11" s="25">
        <f t="shared" si="5"/>
        <v>41980</v>
      </c>
      <c r="F11" s="26" t="str">
        <f t="shared" si="2"/>
        <v>D</v>
      </c>
      <c r="G11" s="47" t="str">
        <f t="shared" si="3"/>
        <v>W</v>
      </c>
      <c r="H11" s="27">
        <v>7</v>
      </c>
      <c r="I11" s="9">
        <f t="shared" si="6"/>
        <v>42186</v>
      </c>
      <c r="K11" s="7">
        <v>1</v>
      </c>
      <c r="L11" s="7" t="s">
        <v>29</v>
      </c>
      <c r="M11" s="8"/>
      <c r="N11" s="28">
        <f>Pâques+50</f>
        <v>42149</v>
      </c>
      <c r="O11" s="31" t="s">
        <v>30</v>
      </c>
      <c r="Q11" s="28">
        <v>42413</v>
      </c>
      <c r="R11" s="28">
        <v>42428</v>
      </c>
    </row>
    <row r="12" spans="1:19">
      <c r="B12" s="24">
        <f t="shared" si="4"/>
        <v>41981</v>
      </c>
      <c r="C12" s="45">
        <f t="shared" si="0"/>
        <v>50</v>
      </c>
      <c r="D12" s="45" t="str">
        <f t="shared" si="1"/>
        <v/>
      </c>
      <c r="E12" s="25">
        <f t="shared" si="5"/>
        <v>41981</v>
      </c>
      <c r="F12" s="26" t="str">
        <f t="shared" si="2"/>
        <v>L</v>
      </c>
      <c r="G12" s="47" t="str">
        <f t="shared" si="3"/>
        <v>N</v>
      </c>
      <c r="H12" s="27">
        <v>8</v>
      </c>
      <c r="I12" s="9">
        <f t="shared" si="6"/>
        <v>42217</v>
      </c>
      <c r="M12" s="8"/>
      <c r="N12" s="28">
        <f>DATE(B1,7,14)</f>
        <v>42199</v>
      </c>
      <c r="O12" s="31" t="s">
        <v>31</v>
      </c>
      <c r="Q12" s="28">
        <v>42476</v>
      </c>
      <c r="R12" s="28">
        <v>42491</v>
      </c>
    </row>
    <row r="13" spans="1:19">
      <c r="B13" s="24">
        <f t="shared" si="4"/>
        <v>41982</v>
      </c>
      <c r="C13" s="45">
        <f t="shared" si="0"/>
        <v>50</v>
      </c>
      <c r="D13" s="45" t="str">
        <f t="shared" si="1"/>
        <v/>
      </c>
      <c r="E13" s="25">
        <f t="shared" si="5"/>
        <v>41982</v>
      </c>
      <c r="F13" s="26" t="str">
        <f t="shared" si="2"/>
        <v>M</v>
      </c>
      <c r="G13" s="47" t="str">
        <f t="shared" si="3"/>
        <v>N</v>
      </c>
      <c r="H13" s="27">
        <v>9</v>
      </c>
      <c r="I13" s="9">
        <f t="shared" si="6"/>
        <v>42248</v>
      </c>
      <c r="M13" s="8"/>
      <c r="N13" s="28">
        <f>DATE(B1,8,15)</f>
        <v>42231</v>
      </c>
      <c r="O13" s="29" t="s">
        <v>32</v>
      </c>
      <c r="Q13" s="28">
        <v>42553</v>
      </c>
      <c r="R13" s="28">
        <v>42613</v>
      </c>
    </row>
    <row r="14" spans="1:19">
      <c r="B14" s="24">
        <f t="shared" si="4"/>
        <v>41983</v>
      </c>
      <c r="C14" s="45">
        <f t="shared" si="0"/>
        <v>50</v>
      </c>
      <c r="D14" s="45" t="str">
        <f t="shared" si="1"/>
        <v/>
      </c>
      <c r="E14" s="25">
        <f t="shared" si="5"/>
        <v>41983</v>
      </c>
      <c r="F14" s="26" t="str">
        <f t="shared" si="2"/>
        <v>M</v>
      </c>
      <c r="G14" s="47" t="str">
        <f t="shared" si="3"/>
        <v>N</v>
      </c>
      <c r="H14" s="27">
        <v>10</v>
      </c>
      <c r="I14" s="9">
        <f t="shared" si="6"/>
        <v>42278</v>
      </c>
      <c r="M14" s="8"/>
      <c r="N14" s="28">
        <f>DATE(B1,11,1)</f>
        <v>42309</v>
      </c>
      <c r="O14" s="29" t="s">
        <v>33</v>
      </c>
      <c r="Q14" s="28">
        <v>42662</v>
      </c>
      <c r="R14" s="28">
        <v>42676</v>
      </c>
    </row>
    <row r="15" spans="1:19">
      <c r="B15" s="24">
        <f t="shared" si="4"/>
        <v>41984</v>
      </c>
      <c r="C15" s="45">
        <f t="shared" si="0"/>
        <v>50</v>
      </c>
      <c r="D15" s="45" t="str">
        <f t="shared" si="1"/>
        <v/>
      </c>
      <c r="E15" s="25">
        <f t="shared" si="5"/>
        <v>41984</v>
      </c>
      <c r="F15" s="26" t="str">
        <f t="shared" si="2"/>
        <v>J</v>
      </c>
      <c r="G15" s="47" t="str">
        <f t="shared" si="3"/>
        <v>N</v>
      </c>
      <c r="H15" s="27">
        <v>11</v>
      </c>
      <c r="I15" s="9">
        <f t="shared" si="6"/>
        <v>42309</v>
      </c>
      <c r="M15" s="8"/>
      <c r="N15" s="28">
        <f>DATE(B1,11,11)</f>
        <v>42319</v>
      </c>
      <c r="O15" s="29" t="s">
        <v>34</v>
      </c>
      <c r="Q15" s="28">
        <v>42721</v>
      </c>
      <c r="R15" s="28">
        <v>42737</v>
      </c>
    </row>
    <row r="16" spans="1:19">
      <c r="B16" s="24">
        <f t="shared" si="4"/>
        <v>41985</v>
      </c>
      <c r="C16" s="45">
        <f t="shared" si="0"/>
        <v>50</v>
      </c>
      <c r="D16" s="45" t="str">
        <f t="shared" si="1"/>
        <v/>
      </c>
      <c r="E16" s="25">
        <f t="shared" si="5"/>
        <v>41985</v>
      </c>
      <c r="F16" s="26" t="str">
        <f t="shared" si="2"/>
        <v>V</v>
      </c>
      <c r="G16" s="47" t="str">
        <f t="shared" si="3"/>
        <v>N</v>
      </c>
      <c r="H16" s="27">
        <v>12</v>
      </c>
      <c r="I16" s="9">
        <f t="shared" si="6"/>
        <v>42339</v>
      </c>
      <c r="K16" s="32"/>
      <c r="M16" s="8"/>
      <c r="N16" s="28">
        <f>DATE(B1,12,24)</f>
        <v>42362</v>
      </c>
      <c r="O16" s="29" t="s">
        <v>35</v>
      </c>
      <c r="Q16" s="28">
        <v>42784</v>
      </c>
      <c r="R16" s="28">
        <v>42799</v>
      </c>
    </row>
    <row r="17" spans="2:18">
      <c r="B17" s="24">
        <f t="shared" si="4"/>
        <v>41986</v>
      </c>
      <c r="C17" s="45">
        <f t="shared" si="0"/>
        <v>50</v>
      </c>
      <c r="D17" s="45" t="str">
        <f t="shared" si="1"/>
        <v/>
      </c>
      <c r="E17" s="25">
        <f t="shared" si="5"/>
        <v>41986</v>
      </c>
      <c r="F17" s="26" t="str">
        <f t="shared" si="2"/>
        <v>S</v>
      </c>
      <c r="G17" s="47" t="str">
        <f t="shared" si="3"/>
        <v>W</v>
      </c>
      <c r="M17" s="8"/>
      <c r="N17" s="28">
        <f>DATE(B1,12,31)</f>
        <v>42369</v>
      </c>
      <c r="O17" s="33" t="s">
        <v>36</v>
      </c>
      <c r="Q17" s="28">
        <v>42847</v>
      </c>
      <c r="R17" s="28">
        <v>42863</v>
      </c>
    </row>
    <row r="18" spans="2:18">
      <c r="B18" s="24">
        <f t="shared" si="4"/>
        <v>41987</v>
      </c>
      <c r="C18" s="45">
        <f t="shared" si="0"/>
        <v>50</v>
      </c>
      <c r="D18" s="45" t="str">
        <f t="shared" si="1"/>
        <v/>
      </c>
      <c r="E18" s="25">
        <f t="shared" si="5"/>
        <v>41987</v>
      </c>
      <c r="F18" s="26" t="str">
        <f t="shared" si="2"/>
        <v>D</v>
      </c>
      <c r="G18" s="47" t="str">
        <f t="shared" si="3"/>
        <v>W</v>
      </c>
      <c r="M18" s="8"/>
      <c r="N18" s="28"/>
      <c r="O18" s="33"/>
      <c r="Q18" s="28">
        <v>42922</v>
      </c>
      <c r="R18" s="28"/>
    </row>
    <row r="19" spans="2:18">
      <c r="B19" s="24">
        <f t="shared" si="4"/>
        <v>41988</v>
      </c>
      <c r="C19" s="45">
        <f t="shared" si="0"/>
        <v>51</v>
      </c>
      <c r="D19" s="45" t="str">
        <f t="shared" si="1"/>
        <v/>
      </c>
      <c r="E19" s="25">
        <f t="shared" si="5"/>
        <v>41988</v>
      </c>
      <c r="F19" s="26" t="str">
        <f t="shared" si="2"/>
        <v>L</v>
      </c>
      <c r="G19" s="47" t="str">
        <f t="shared" si="3"/>
        <v>N</v>
      </c>
      <c r="M19" s="8"/>
    </row>
    <row r="20" spans="2:18">
      <c r="B20" s="24">
        <f t="shared" si="4"/>
        <v>41989</v>
      </c>
      <c r="C20" s="45">
        <f t="shared" si="0"/>
        <v>51</v>
      </c>
      <c r="D20" s="45" t="str">
        <f t="shared" si="1"/>
        <v/>
      </c>
      <c r="E20" s="25">
        <f t="shared" si="5"/>
        <v>41989</v>
      </c>
      <c r="F20" s="26" t="str">
        <f t="shared" si="2"/>
        <v>M</v>
      </c>
      <c r="G20" s="47" t="str">
        <f t="shared" si="3"/>
        <v>N</v>
      </c>
      <c r="M20" s="8"/>
    </row>
    <row r="21" spans="2:18">
      <c r="B21" s="24">
        <f t="shared" si="4"/>
        <v>41990</v>
      </c>
      <c r="C21" s="45">
        <f t="shared" si="0"/>
        <v>51</v>
      </c>
      <c r="D21" s="45" t="str">
        <f t="shared" si="1"/>
        <v/>
      </c>
      <c r="E21" s="25">
        <f t="shared" si="5"/>
        <v>41990</v>
      </c>
      <c r="F21" s="26" t="str">
        <f t="shared" si="2"/>
        <v>M</v>
      </c>
      <c r="G21" s="47" t="str">
        <f t="shared" si="3"/>
        <v>N</v>
      </c>
      <c r="M21" s="8"/>
    </row>
    <row r="22" spans="2:18">
      <c r="B22" s="24">
        <f t="shared" si="4"/>
        <v>41991</v>
      </c>
      <c r="C22" s="45">
        <f t="shared" si="0"/>
        <v>51</v>
      </c>
      <c r="D22" s="45" t="str">
        <f t="shared" si="1"/>
        <v/>
      </c>
      <c r="E22" s="25">
        <f t="shared" si="5"/>
        <v>41991</v>
      </c>
      <c r="F22" s="26" t="str">
        <f t="shared" si="2"/>
        <v>J</v>
      </c>
      <c r="G22" s="47" t="str">
        <f t="shared" si="3"/>
        <v>N</v>
      </c>
      <c r="M22" s="8"/>
    </row>
    <row r="23" spans="2:18">
      <c r="B23" s="24">
        <f t="shared" si="4"/>
        <v>41992</v>
      </c>
      <c r="C23" s="45">
        <f t="shared" si="0"/>
        <v>51</v>
      </c>
      <c r="D23" s="45" t="str">
        <f t="shared" si="1"/>
        <v/>
      </c>
      <c r="E23" s="25">
        <f t="shared" si="5"/>
        <v>41992</v>
      </c>
      <c r="F23" s="26" t="str">
        <f t="shared" si="2"/>
        <v>V</v>
      </c>
      <c r="G23" s="47" t="str">
        <f t="shared" si="3"/>
        <v>N</v>
      </c>
      <c r="M23" s="8"/>
    </row>
    <row r="24" spans="2:18">
      <c r="B24" s="24">
        <f t="shared" si="4"/>
        <v>41993</v>
      </c>
      <c r="C24" s="45">
        <f t="shared" si="0"/>
        <v>51</v>
      </c>
      <c r="D24" s="45" t="str">
        <f t="shared" si="1"/>
        <v/>
      </c>
      <c r="E24" s="25">
        <f t="shared" si="5"/>
        <v>41993</v>
      </c>
      <c r="F24" s="26" t="str">
        <f t="shared" si="2"/>
        <v>S</v>
      </c>
      <c r="G24" s="47" t="str">
        <f t="shared" si="3"/>
        <v>S</v>
      </c>
      <c r="M24" s="8"/>
    </row>
    <row r="25" spans="2:18">
      <c r="B25" s="24">
        <f t="shared" si="4"/>
        <v>41994</v>
      </c>
      <c r="C25" s="45">
        <f t="shared" si="0"/>
        <v>51</v>
      </c>
      <c r="D25" s="45" t="str">
        <f t="shared" si="1"/>
        <v/>
      </c>
      <c r="E25" s="25">
        <f t="shared" si="5"/>
        <v>41994</v>
      </c>
      <c r="F25" s="26" t="str">
        <f t="shared" si="2"/>
        <v>D</v>
      </c>
      <c r="G25" s="47" t="str">
        <f t="shared" si="3"/>
        <v>S</v>
      </c>
      <c r="M25" s="8"/>
    </row>
    <row r="26" spans="2:18">
      <c r="B26" s="24">
        <f t="shared" si="4"/>
        <v>41995</v>
      </c>
      <c r="C26" s="45">
        <f t="shared" si="0"/>
        <v>52</v>
      </c>
      <c r="D26" s="45" t="str">
        <f t="shared" si="1"/>
        <v/>
      </c>
      <c r="E26" s="25">
        <f t="shared" si="5"/>
        <v>41995</v>
      </c>
      <c r="F26" s="26" t="str">
        <f t="shared" si="2"/>
        <v>L</v>
      </c>
      <c r="G26" s="47" t="str">
        <f t="shared" si="3"/>
        <v>S</v>
      </c>
      <c r="M26" s="8"/>
    </row>
    <row r="27" spans="2:18">
      <c r="B27" s="24">
        <f t="shared" si="4"/>
        <v>41996</v>
      </c>
      <c r="C27" s="45">
        <f t="shared" si="0"/>
        <v>52</v>
      </c>
      <c r="D27" s="45" t="str">
        <f t="shared" si="1"/>
        <v/>
      </c>
      <c r="E27" s="25">
        <f t="shared" si="5"/>
        <v>41996</v>
      </c>
      <c r="F27" s="26" t="str">
        <f t="shared" si="2"/>
        <v>M</v>
      </c>
      <c r="G27" s="47" t="str">
        <f t="shared" si="3"/>
        <v>S</v>
      </c>
      <c r="M27" s="8"/>
    </row>
    <row r="28" spans="2:18">
      <c r="B28" s="24">
        <f t="shared" si="4"/>
        <v>41997</v>
      </c>
      <c r="C28" s="45">
        <f t="shared" si="0"/>
        <v>52</v>
      </c>
      <c r="D28" s="45" t="str">
        <f t="shared" si="1"/>
        <v/>
      </c>
      <c r="E28" s="25">
        <f t="shared" si="5"/>
        <v>41997</v>
      </c>
      <c r="F28" s="26" t="str">
        <f t="shared" si="2"/>
        <v>M</v>
      </c>
      <c r="G28" s="47" t="str">
        <f t="shared" si="3"/>
        <v>S</v>
      </c>
      <c r="M28" s="8"/>
    </row>
    <row r="29" spans="2:18">
      <c r="B29" s="24">
        <f t="shared" si="4"/>
        <v>41998</v>
      </c>
      <c r="C29" s="45">
        <f t="shared" si="0"/>
        <v>52</v>
      </c>
      <c r="D29" s="45" t="str">
        <f t="shared" si="1"/>
        <v/>
      </c>
      <c r="E29" s="25">
        <f t="shared" si="5"/>
        <v>41998</v>
      </c>
      <c r="F29" s="26" t="str">
        <f t="shared" si="2"/>
        <v>J</v>
      </c>
      <c r="G29" s="47" t="str">
        <f t="shared" si="3"/>
        <v>S</v>
      </c>
      <c r="M29" s="8"/>
    </row>
    <row r="30" spans="2:18">
      <c r="B30" s="24">
        <f t="shared" si="4"/>
        <v>41999</v>
      </c>
      <c r="C30" s="45">
        <f t="shared" si="0"/>
        <v>52</v>
      </c>
      <c r="D30" s="45" t="str">
        <f t="shared" si="1"/>
        <v/>
      </c>
      <c r="E30" s="25">
        <f t="shared" si="5"/>
        <v>41999</v>
      </c>
      <c r="F30" s="26" t="str">
        <f t="shared" si="2"/>
        <v>V</v>
      </c>
      <c r="G30" s="47" t="str">
        <f t="shared" si="3"/>
        <v>S</v>
      </c>
      <c r="M30" s="8"/>
    </row>
    <row r="31" spans="2:18">
      <c r="B31" s="24">
        <f t="shared" si="4"/>
        <v>42000</v>
      </c>
      <c r="C31" s="45">
        <f t="shared" si="0"/>
        <v>52</v>
      </c>
      <c r="D31" s="45" t="str">
        <f t="shared" si="1"/>
        <v/>
      </c>
      <c r="E31" s="25">
        <f t="shared" si="5"/>
        <v>42000</v>
      </c>
      <c r="F31" s="26" t="str">
        <f t="shared" si="2"/>
        <v>S</v>
      </c>
      <c r="G31" s="47" t="str">
        <f t="shared" si="3"/>
        <v>S</v>
      </c>
      <c r="M31" s="8"/>
    </row>
    <row r="32" spans="2:18">
      <c r="B32" s="24">
        <f t="shared" si="4"/>
        <v>42001</v>
      </c>
      <c r="C32" s="45">
        <f t="shared" si="0"/>
        <v>52</v>
      </c>
      <c r="D32" s="45" t="str">
        <f t="shared" si="1"/>
        <v/>
      </c>
      <c r="E32" s="25">
        <f t="shared" si="5"/>
        <v>42001</v>
      </c>
      <c r="F32" s="26" t="str">
        <f t="shared" si="2"/>
        <v>D</v>
      </c>
      <c r="G32" s="47" t="str">
        <f t="shared" si="3"/>
        <v>S</v>
      </c>
      <c r="M32" s="8"/>
    </row>
    <row r="33" spans="2:18">
      <c r="B33" s="24">
        <f t="shared" si="4"/>
        <v>42002</v>
      </c>
      <c r="C33" s="45">
        <f t="shared" si="0"/>
        <v>53</v>
      </c>
      <c r="D33" s="45" t="str">
        <f t="shared" si="1"/>
        <v/>
      </c>
      <c r="E33" s="25">
        <f t="shared" si="5"/>
        <v>42002</v>
      </c>
      <c r="F33" s="26" t="str">
        <f t="shared" si="2"/>
        <v>L</v>
      </c>
      <c r="G33" s="47" t="str">
        <f t="shared" si="3"/>
        <v>S</v>
      </c>
      <c r="I33" s="7"/>
      <c r="M33" s="8"/>
      <c r="O33" s="7"/>
      <c r="R33" s="7"/>
    </row>
    <row r="34" spans="2:18">
      <c r="B34" s="24">
        <f t="shared" si="4"/>
        <v>42003</v>
      </c>
      <c r="C34" s="45">
        <f t="shared" si="0"/>
        <v>53</v>
      </c>
      <c r="D34" s="45" t="str">
        <f t="shared" si="1"/>
        <v/>
      </c>
      <c r="E34" s="25">
        <f t="shared" si="5"/>
        <v>42003</v>
      </c>
      <c r="F34" s="26" t="str">
        <f t="shared" si="2"/>
        <v>M</v>
      </c>
      <c r="G34" s="47" t="str">
        <f t="shared" si="3"/>
        <v>S</v>
      </c>
      <c r="I34" s="7"/>
      <c r="M34" s="8"/>
      <c r="O34" s="7"/>
      <c r="R34" s="7"/>
    </row>
    <row r="35" spans="2:18">
      <c r="B35" s="24">
        <f t="shared" si="4"/>
        <v>42004</v>
      </c>
      <c r="C35" s="45">
        <f t="shared" si="0"/>
        <v>53</v>
      </c>
      <c r="D35" s="45" t="str">
        <f t="shared" si="1"/>
        <v/>
      </c>
      <c r="E35" s="25">
        <f t="shared" si="5"/>
        <v>42004</v>
      </c>
      <c r="F35" s="26" t="str">
        <f t="shared" si="2"/>
        <v>M</v>
      </c>
      <c r="G35" s="47" t="str">
        <f t="shared" si="3"/>
        <v>S</v>
      </c>
      <c r="I35" s="7"/>
      <c r="M35" s="8"/>
      <c r="O35" s="7"/>
      <c r="R35" s="7"/>
    </row>
    <row r="36" spans="2:18">
      <c r="B36" s="24">
        <f t="shared" si="4"/>
        <v>42005</v>
      </c>
      <c r="C36" s="45">
        <f t="shared" si="0"/>
        <v>1</v>
      </c>
      <c r="D36" s="45" t="str">
        <f t="shared" si="1"/>
        <v>F</v>
      </c>
      <c r="E36" s="25">
        <f t="shared" si="5"/>
        <v>42005</v>
      </c>
      <c r="F36" s="26" t="str">
        <f t="shared" si="2"/>
        <v>f</v>
      </c>
      <c r="G36" s="47" t="str">
        <f t="shared" si="3"/>
        <v>S</v>
      </c>
      <c r="I36" s="7"/>
      <c r="M36" s="8"/>
      <c r="O36" s="7"/>
      <c r="R36" s="7"/>
    </row>
    <row r="37" spans="2:18">
      <c r="B37" s="24">
        <f t="shared" si="4"/>
        <v>42006</v>
      </c>
      <c r="C37" s="45">
        <f t="shared" si="0"/>
        <v>1</v>
      </c>
      <c r="D37" s="45" t="str">
        <f t="shared" si="1"/>
        <v/>
      </c>
      <c r="E37" s="25">
        <f t="shared" si="5"/>
        <v>42006</v>
      </c>
      <c r="F37" s="26" t="str">
        <f t="shared" si="2"/>
        <v>V</v>
      </c>
      <c r="G37" s="47" t="str">
        <f t="shared" si="3"/>
        <v>S</v>
      </c>
      <c r="I37" s="7"/>
      <c r="M37" s="8"/>
      <c r="O37" s="7"/>
      <c r="R37" s="7"/>
    </row>
    <row r="38" spans="2:18">
      <c r="B38" s="24">
        <f t="shared" si="4"/>
        <v>42007</v>
      </c>
      <c r="C38" s="45">
        <f t="shared" si="0"/>
        <v>1</v>
      </c>
      <c r="D38" s="45" t="str">
        <f t="shared" si="1"/>
        <v/>
      </c>
      <c r="E38" s="25">
        <f t="shared" si="5"/>
        <v>42007</v>
      </c>
      <c r="F38" s="26" t="str">
        <f t="shared" si="2"/>
        <v>S</v>
      </c>
      <c r="G38" s="47" t="str">
        <f t="shared" si="3"/>
        <v>S</v>
      </c>
      <c r="I38" s="7"/>
      <c r="O38" s="7"/>
      <c r="R38" s="7"/>
    </row>
    <row r="39" spans="2:18">
      <c r="B39" s="24">
        <f t="shared" si="4"/>
        <v>42008</v>
      </c>
      <c r="C39" s="45">
        <f t="shared" si="0"/>
        <v>1</v>
      </c>
      <c r="D39" s="45" t="str">
        <f t="shared" si="1"/>
        <v/>
      </c>
      <c r="E39" s="25">
        <f t="shared" si="5"/>
        <v>42008</v>
      </c>
      <c r="F39" s="26" t="str">
        <f t="shared" si="2"/>
        <v>D</v>
      </c>
      <c r="G39" s="47" t="str">
        <f t="shared" si="3"/>
        <v>S</v>
      </c>
      <c r="I39" s="7"/>
      <c r="O39" s="7"/>
      <c r="R39" s="7"/>
    </row>
    <row r="40" spans="2:18">
      <c r="B40" s="24">
        <f t="shared" si="4"/>
        <v>42009</v>
      </c>
      <c r="C40" s="45">
        <f t="shared" si="0"/>
        <v>2</v>
      </c>
      <c r="D40" s="45" t="str">
        <f t="shared" si="1"/>
        <v/>
      </c>
      <c r="E40" s="25">
        <f t="shared" si="5"/>
        <v>42009</v>
      </c>
      <c r="F40" s="26" t="str">
        <f t="shared" si="2"/>
        <v>L</v>
      </c>
      <c r="G40" s="47" t="str">
        <f t="shared" si="3"/>
        <v>N</v>
      </c>
      <c r="I40" s="7"/>
      <c r="O40" s="7"/>
      <c r="R40" s="7"/>
    </row>
    <row r="41" spans="2:18">
      <c r="B41" s="24">
        <f t="shared" si="4"/>
        <v>42010</v>
      </c>
      <c r="C41" s="45">
        <f t="shared" si="0"/>
        <v>2</v>
      </c>
      <c r="D41" s="45" t="str">
        <f t="shared" si="1"/>
        <v/>
      </c>
      <c r="E41" s="25">
        <f t="shared" si="5"/>
        <v>42010</v>
      </c>
      <c r="F41" s="26" t="str">
        <f t="shared" si="2"/>
        <v>M</v>
      </c>
      <c r="G41" s="47" t="str">
        <f t="shared" si="3"/>
        <v>N</v>
      </c>
      <c r="I41" s="7"/>
      <c r="O41" s="7"/>
      <c r="R41" s="7"/>
    </row>
    <row r="42" spans="2:18">
      <c r="B42" s="24">
        <f t="shared" si="4"/>
        <v>42011</v>
      </c>
      <c r="C42" s="45">
        <f t="shared" si="0"/>
        <v>2</v>
      </c>
      <c r="D42" s="45" t="str">
        <f t="shared" si="1"/>
        <v/>
      </c>
      <c r="E42" s="25">
        <f t="shared" si="5"/>
        <v>42011</v>
      </c>
      <c r="F42" s="26" t="str">
        <f t="shared" si="2"/>
        <v>M</v>
      </c>
      <c r="G42" s="47" t="str">
        <f t="shared" si="3"/>
        <v>N</v>
      </c>
      <c r="I42" s="7"/>
      <c r="O42" s="7"/>
      <c r="R42" s="7"/>
    </row>
    <row r="43" spans="2:18">
      <c r="B43" s="24">
        <f t="shared" si="4"/>
        <v>42012</v>
      </c>
      <c r="C43" s="45">
        <f t="shared" si="0"/>
        <v>2</v>
      </c>
      <c r="D43" s="45" t="str">
        <f t="shared" si="1"/>
        <v/>
      </c>
      <c r="E43" s="25">
        <f t="shared" si="5"/>
        <v>42012</v>
      </c>
      <c r="F43" s="26" t="str">
        <f t="shared" si="2"/>
        <v>J</v>
      </c>
      <c r="G43" s="47" t="str">
        <f t="shared" si="3"/>
        <v>N</v>
      </c>
      <c r="I43" s="7"/>
      <c r="O43" s="7"/>
      <c r="R43" s="7"/>
    </row>
    <row r="44" spans="2:18">
      <c r="B44" s="24">
        <f t="shared" si="4"/>
        <v>42013</v>
      </c>
      <c r="C44" s="45">
        <f t="shared" si="0"/>
        <v>2</v>
      </c>
      <c r="D44" s="45" t="str">
        <f t="shared" si="1"/>
        <v/>
      </c>
      <c r="E44" s="25">
        <f t="shared" si="5"/>
        <v>42013</v>
      </c>
      <c r="F44" s="26" t="str">
        <f t="shared" si="2"/>
        <v>V</v>
      </c>
      <c r="G44" s="47" t="str">
        <f t="shared" si="3"/>
        <v>N</v>
      </c>
      <c r="I44" s="7"/>
      <c r="O44" s="7"/>
      <c r="R44" s="7"/>
    </row>
    <row r="45" spans="2:18">
      <c r="B45" s="24">
        <f t="shared" si="4"/>
        <v>42014</v>
      </c>
      <c r="C45" s="45">
        <f t="shared" si="0"/>
        <v>2</v>
      </c>
      <c r="D45" s="45" t="str">
        <f t="shared" si="1"/>
        <v/>
      </c>
      <c r="E45" s="25">
        <f t="shared" si="5"/>
        <v>42014</v>
      </c>
      <c r="F45" s="26" t="str">
        <f t="shared" si="2"/>
        <v>S</v>
      </c>
      <c r="G45" s="47" t="str">
        <f t="shared" si="3"/>
        <v>W</v>
      </c>
      <c r="I45" s="7"/>
      <c r="O45" s="7"/>
      <c r="R45" s="7"/>
    </row>
    <row r="46" spans="2:18">
      <c r="B46" s="24">
        <f t="shared" si="4"/>
        <v>42015</v>
      </c>
      <c r="C46" s="45">
        <f t="shared" si="0"/>
        <v>2</v>
      </c>
      <c r="D46" s="45" t="str">
        <f t="shared" si="1"/>
        <v/>
      </c>
      <c r="E46" s="25">
        <f t="shared" si="5"/>
        <v>42015</v>
      </c>
      <c r="F46" s="26" t="str">
        <f t="shared" si="2"/>
        <v>D</v>
      </c>
      <c r="G46" s="47" t="str">
        <f t="shared" si="3"/>
        <v>W</v>
      </c>
      <c r="I46" s="7"/>
      <c r="O46" s="7"/>
      <c r="R46" s="7"/>
    </row>
    <row r="47" spans="2:18">
      <c r="B47" s="24">
        <f t="shared" si="4"/>
        <v>42016</v>
      </c>
      <c r="C47" s="45">
        <f t="shared" si="0"/>
        <v>3</v>
      </c>
      <c r="D47" s="45" t="str">
        <f t="shared" si="1"/>
        <v/>
      </c>
      <c r="E47" s="25">
        <f t="shared" si="5"/>
        <v>42016</v>
      </c>
      <c r="F47" s="26" t="str">
        <f t="shared" si="2"/>
        <v>L</v>
      </c>
      <c r="G47" s="47" t="str">
        <f t="shared" si="3"/>
        <v>N</v>
      </c>
      <c r="I47" s="7"/>
      <c r="O47" s="7"/>
      <c r="R47" s="7"/>
    </row>
    <row r="48" spans="2:18">
      <c r="B48" s="24">
        <f t="shared" si="4"/>
        <v>42017</v>
      </c>
      <c r="C48" s="45">
        <f t="shared" si="0"/>
        <v>3</v>
      </c>
      <c r="D48" s="45" t="str">
        <f t="shared" si="1"/>
        <v/>
      </c>
      <c r="E48" s="25">
        <f t="shared" si="5"/>
        <v>42017</v>
      </c>
      <c r="F48" s="26" t="str">
        <f t="shared" si="2"/>
        <v>M</v>
      </c>
      <c r="G48" s="47" t="str">
        <f t="shared" si="3"/>
        <v>N</v>
      </c>
      <c r="I48" s="7"/>
      <c r="O48" s="7"/>
      <c r="R48" s="7"/>
    </row>
    <row r="49" spans="2:18">
      <c r="B49" s="24">
        <f t="shared" si="4"/>
        <v>42018</v>
      </c>
      <c r="C49" s="45">
        <f t="shared" si="0"/>
        <v>3</v>
      </c>
      <c r="D49" s="45" t="str">
        <f t="shared" si="1"/>
        <v/>
      </c>
      <c r="E49" s="25">
        <f t="shared" si="5"/>
        <v>42018</v>
      </c>
      <c r="F49" s="26" t="str">
        <f t="shared" si="2"/>
        <v>M</v>
      </c>
      <c r="G49" s="47" t="str">
        <f t="shared" si="3"/>
        <v>N</v>
      </c>
      <c r="I49" s="7"/>
      <c r="O49" s="7"/>
      <c r="R49" s="7"/>
    </row>
    <row r="50" spans="2:18">
      <c r="B50" s="24">
        <f t="shared" si="4"/>
        <v>42019</v>
      </c>
      <c r="C50" s="45">
        <f t="shared" si="0"/>
        <v>3</v>
      </c>
      <c r="D50" s="45" t="str">
        <f t="shared" si="1"/>
        <v/>
      </c>
      <c r="E50" s="25">
        <f t="shared" si="5"/>
        <v>42019</v>
      </c>
      <c r="F50" s="26" t="str">
        <f t="shared" si="2"/>
        <v>J</v>
      </c>
      <c r="G50" s="47" t="str">
        <f t="shared" si="3"/>
        <v>N</v>
      </c>
      <c r="I50" s="7"/>
      <c r="O50" s="7"/>
      <c r="R50" s="7"/>
    </row>
    <row r="51" spans="2:18">
      <c r="B51" s="24">
        <f t="shared" si="4"/>
        <v>42020</v>
      </c>
      <c r="C51" s="45">
        <f t="shared" si="0"/>
        <v>3</v>
      </c>
      <c r="D51" s="45" t="str">
        <f t="shared" si="1"/>
        <v/>
      </c>
      <c r="E51" s="25">
        <f t="shared" si="5"/>
        <v>42020</v>
      </c>
      <c r="F51" s="26" t="str">
        <f t="shared" si="2"/>
        <v>V</v>
      </c>
      <c r="G51" s="47" t="str">
        <f t="shared" si="3"/>
        <v>N</v>
      </c>
      <c r="I51" s="7"/>
      <c r="O51" s="7"/>
      <c r="R51" s="7"/>
    </row>
    <row r="52" spans="2:18">
      <c r="B52" s="24">
        <f t="shared" si="4"/>
        <v>42021</v>
      </c>
      <c r="C52" s="45">
        <f t="shared" si="0"/>
        <v>3</v>
      </c>
      <c r="D52" s="45" t="str">
        <f t="shared" si="1"/>
        <v/>
      </c>
      <c r="E52" s="25">
        <f t="shared" si="5"/>
        <v>42021</v>
      </c>
      <c r="F52" s="26" t="str">
        <f t="shared" si="2"/>
        <v>S</v>
      </c>
      <c r="G52" s="47" t="str">
        <f t="shared" si="3"/>
        <v>W</v>
      </c>
      <c r="I52" s="7"/>
      <c r="O52" s="7"/>
      <c r="R52" s="7"/>
    </row>
    <row r="53" spans="2:18">
      <c r="B53" s="24">
        <f t="shared" si="4"/>
        <v>42022</v>
      </c>
      <c r="C53" s="45">
        <f t="shared" si="0"/>
        <v>3</v>
      </c>
      <c r="D53" s="45" t="str">
        <f t="shared" si="1"/>
        <v/>
      </c>
      <c r="E53" s="25">
        <f t="shared" si="5"/>
        <v>42022</v>
      </c>
      <c r="F53" s="26" t="str">
        <f t="shared" si="2"/>
        <v>D</v>
      </c>
      <c r="G53" s="47" t="str">
        <f t="shared" si="3"/>
        <v>W</v>
      </c>
      <c r="I53" s="7"/>
      <c r="O53" s="7"/>
      <c r="R53" s="7"/>
    </row>
    <row r="54" spans="2:18">
      <c r="B54" s="24">
        <f t="shared" si="4"/>
        <v>42023</v>
      </c>
      <c r="C54" s="45">
        <f t="shared" si="0"/>
        <v>4</v>
      </c>
      <c r="D54" s="45" t="str">
        <f t="shared" si="1"/>
        <v/>
      </c>
      <c r="E54" s="25">
        <f t="shared" si="5"/>
        <v>42023</v>
      </c>
      <c r="F54" s="26" t="str">
        <f t="shared" si="2"/>
        <v>L</v>
      </c>
      <c r="G54" s="47" t="str">
        <f t="shared" si="3"/>
        <v>N</v>
      </c>
      <c r="I54" s="7"/>
      <c r="O54" s="7"/>
      <c r="R54" s="7"/>
    </row>
    <row r="55" spans="2:18">
      <c r="B55" s="24">
        <f t="shared" si="4"/>
        <v>42024</v>
      </c>
      <c r="C55" s="45">
        <f t="shared" si="0"/>
        <v>4</v>
      </c>
      <c r="D55" s="45" t="str">
        <f t="shared" si="1"/>
        <v/>
      </c>
      <c r="E55" s="25">
        <f t="shared" si="5"/>
        <v>42024</v>
      </c>
      <c r="F55" s="26" t="str">
        <f t="shared" si="2"/>
        <v>M</v>
      </c>
      <c r="G55" s="47" t="str">
        <f t="shared" si="3"/>
        <v>N</v>
      </c>
      <c r="I55" s="7"/>
      <c r="O55" s="7"/>
      <c r="R55" s="7"/>
    </row>
    <row r="56" spans="2:18">
      <c r="B56" s="24">
        <f t="shared" si="4"/>
        <v>42025</v>
      </c>
      <c r="C56" s="45">
        <f t="shared" si="0"/>
        <v>4</v>
      </c>
      <c r="D56" s="45" t="str">
        <f t="shared" si="1"/>
        <v/>
      </c>
      <c r="E56" s="25">
        <f t="shared" si="5"/>
        <v>42025</v>
      </c>
      <c r="F56" s="26" t="str">
        <f t="shared" si="2"/>
        <v>M</v>
      </c>
      <c r="G56" s="47" t="str">
        <f t="shared" si="3"/>
        <v>N</v>
      </c>
      <c r="I56" s="7"/>
      <c r="O56" s="7"/>
      <c r="R56" s="7"/>
    </row>
    <row r="57" spans="2:18">
      <c r="B57" s="24">
        <f t="shared" si="4"/>
        <v>42026</v>
      </c>
      <c r="C57" s="45">
        <f t="shared" si="0"/>
        <v>4</v>
      </c>
      <c r="D57" s="45" t="str">
        <f t="shared" si="1"/>
        <v/>
      </c>
      <c r="E57" s="25">
        <f t="shared" si="5"/>
        <v>42026</v>
      </c>
      <c r="F57" s="26" t="str">
        <f t="shared" si="2"/>
        <v>J</v>
      </c>
      <c r="G57" s="47" t="str">
        <f t="shared" si="3"/>
        <v>N</v>
      </c>
      <c r="I57" s="7"/>
      <c r="O57" s="7"/>
      <c r="R57" s="7"/>
    </row>
    <row r="58" spans="2:18">
      <c r="B58" s="24">
        <f t="shared" si="4"/>
        <v>42027</v>
      </c>
      <c r="C58" s="45">
        <f t="shared" si="0"/>
        <v>4</v>
      </c>
      <c r="D58" s="45" t="str">
        <f t="shared" si="1"/>
        <v/>
      </c>
      <c r="E58" s="25">
        <f t="shared" si="5"/>
        <v>42027</v>
      </c>
      <c r="F58" s="26" t="str">
        <f t="shared" si="2"/>
        <v>V</v>
      </c>
      <c r="G58" s="47" t="str">
        <f t="shared" si="3"/>
        <v>N</v>
      </c>
      <c r="I58" s="7"/>
      <c r="O58" s="7"/>
      <c r="R58" s="7"/>
    </row>
    <row r="59" spans="2:18">
      <c r="B59" s="24">
        <f t="shared" si="4"/>
        <v>42028</v>
      </c>
      <c r="C59" s="45">
        <f t="shared" si="0"/>
        <v>4</v>
      </c>
      <c r="D59" s="45" t="str">
        <f t="shared" si="1"/>
        <v/>
      </c>
      <c r="E59" s="25">
        <f t="shared" si="5"/>
        <v>42028</v>
      </c>
      <c r="F59" s="26" t="str">
        <f t="shared" si="2"/>
        <v>S</v>
      </c>
      <c r="G59" s="47" t="str">
        <f t="shared" si="3"/>
        <v>W</v>
      </c>
      <c r="I59" s="7"/>
      <c r="O59" s="7"/>
      <c r="R59" s="7"/>
    </row>
    <row r="60" spans="2:18">
      <c r="B60" s="24">
        <f t="shared" si="4"/>
        <v>42029</v>
      </c>
      <c r="C60" s="45">
        <f t="shared" si="0"/>
        <v>4</v>
      </c>
      <c r="D60" s="45" t="str">
        <f t="shared" si="1"/>
        <v/>
      </c>
      <c r="E60" s="25">
        <f t="shared" si="5"/>
        <v>42029</v>
      </c>
      <c r="F60" s="26" t="str">
        <f t="shared" si="2"/>
        <v>D</v>
      </c>
      <c r="G60" s="47" t="str">
        <f t="shared" si="3"/>
        <v>W</v>
      </c>
      <c r="I60" s="7"/>
      <c r="O60" s="7"/>
      <c r="R60" s="7"/>
    </row>
    <row r="61" spans="2:18">
      <c r="B61" s="24">
        <f t="shared" si="4"/>
        <v>42030</v>
      </c>
      <c r="C61" s="45">
        <f t="shared" si="0"/>
        <v>5</v>
      </c>
      <c r="D61" s="45" t="str">
        <f t="shared" si="1"/>
        <v/>
      </c>
      <c r="E61" s="25">
        <f t="shared" si="5"/>
        <v>42030</v>
      </c>
      <c r="F61" s="26" t="str">
        <f t="shared" si="2"/>
        <v>L</v>
      </c>
      <c r="G61" s="47" t="str">
        <f t="shared" si="3"/>
        <v>N</v>
      </c>
      <c r="I61" s="7"/>
      <c r="O61" s="7"/>
      <c r="R61" s="7"/>
    </row>
    <row r="62" spans="2:18">
      <c r="B62" s="24">
        <f t="shared" si="4"/>
        <v>42031</v>
      </c>
      <c r="C62" s="45">
        <f t="shared" si="0"/>
        <v>5</v>
      </c>
      <c r="D62" s="45" t="str">
        <f t="shared" si="1"/>
        <v/>
      </c>
      <c r="E62" s="25">
        <f t="shared" si="5"/>
        <v>42031</v>
      </c>
      <c r="F62" s="26" t="str">
        <f t="shared" si="2"/>
        <v>M</v>
      </c>
      <c r="G62" s="47" t="str">
        <f t="shared" si="3"/>
        <v>N</v>
      </c>
      <c r="I62" s="7"/>
      <c r="O62" s="7"/>
      <c r="R62" s="7"/>
    </row>
    <row r="63" spans="2:18">
      <c r="B63" s="24">
        <f t="shared" si="4"/>
        <v>42032</v>
      </c>
      <c r="C63" s="45">
        <f t="shared" si="0"/>
        <v>5</v>
      </c>
      <c r="D63" s="45" t="str">
        <f t="shared" si="1"/>
        <v/>
      </c>
      <c r="E63" s="25">
        <f t="shared" si="5"/>
        <v>42032</v>
      </c>
      <c r="F63" s="26" t="str">
        <f t="shared" si="2"/>
        <v>M</v>
      </c>
      <c r="G63" s="47" t="str">
        <f t="shared" si="3"/>
        <v>N</v>
      </c>
      <c r="I63" s="7"/>
      <c r="O63" s="7"/>
      <c r="R63" s="7"/>
    </row>
    <row r="64" spans="2:18">
      <c r="B64" s="24">
        <f t="shared" si="4"/>
        <v>42033</v>
      </c>
      <c r="C64" s="45">
        <f t="shared" si="0"/>
        <v>5</v>
      </c>
      <c r="D64" s="45" t="str">
        <f t="shared" si="1"/>
        <v/>
      </c>
      <c r="E64" s="25">
        <f t="shared" si="5"/>
        <v>42033</v>
      </c>
      <c r="F64" s="26" t="str">
        <f t="shared" si="2"/>
        <v>J</v>
      </c>
      <c r="G64" s="47" t="str">
        <f t="shared" si="3"/>
        <v>N</v>
      </c>
      <c r="I64" s="7"/>
      <c r="O64" s="7"/>
      <c r="R64" s="7"/>
    </row>
    <row r="65" spans="2:18">
      <c r="B65" s="24">
        <f t="shared" si="4"/>
        <v>42034</v>
      </c>
      <c r="C65" s="45">
        <f t="shared" si="0"/>
        <v>5</v>
      </c>
      <c r="D65" s="45" t="str">
        <f t="shared" si="1"/>
        <v/>
      </c>
      <c r="E65" s="25">
        <f t="shared" si="5"/>
        <v>42034</v>
      </c>
      <c r="F65" s="26" t="str">
        <f t="shared" si="2"/>
        <v>V</v>
      </c>
      <c r="G65" s="47" t="str">
        <f t="shared" si="3"/>
        <v>N</v>
      </c>
      <c r="I65" s="7"/>
      <c r="O65" s="7"/>
      <c r="R65" s="7"/>
    </row>
    <row r="66" spans="2:18">
      <c r="B66" s="24">
        <f t="shared" si="4"/>
        <v>42035</v>
      </c>
      <c r="C66" s="45">
        <f t="shared" si="0"/>
        <v>5</v>
      </c>
      <c r="D66" s="45" t="str">
        <f t="shared" si="1"/>
        <v/>
      </c>
      <c r="E66" s="25">
        <f t="shared" si="5"/>
        <v>42035</v>
      </c>
      <c r="F66" s="26" t="str">
        <f t="shared" si="2"/>
        <v>S</v>
      </c>
      <c r="G66" s="47" t="str">
        <f t="shared" si="3"/>
        <v>W</v>
      </c>
      <c r="I66" s="7"/>
      <c r="O66" s="7"/>
      <c r="R66" s="7"/>
    </row>
    <row r="67" spans="2:18">
      <c r="B67" s="24">
        <f t="shared" si="4"/>
        <v>42036</v>
      </c>
      <c r="C67" s="45">
        <f t="shared" si="0"/>
        <v>5</v>
      </c>
      <c r="D67" s="45" t="str">
        <f t="shared" si="1"/>
        <v/>
      </c>
      <c r="E67" s="25">
        <f t="shared" si="5"/>
        <v>42036</v>
      </c>
      <c r="F67" s="26" t="str">
        <f t="shared" si="2"/>
        <v>D</v>
      </c>
      <c r="G67" s="47" t="str">
        <f t="shared" si="3"/>
        <v>W</v>
      </c>
      <c r="I67" s="7"/>
      <c r="O67" s="7"/>
      <c r="R67" s="7"/>
    </row>
    <row r="68" spans="2:18">
      <c r="B68" s="24">
        <f t="shared" si="4"/>
        <v>42037</v>
      </c>
      <c r="C68" s="45">
        <f t="shared" si="0"/>
        <v>6</v>
      </c>
      <c r="D68" s="45" t="str">
        <f t="shared" si="1"/>
        <v/>
      </c>
      <c r="E68" s="25">
        <f t="shared" si="5"/>
        <v>42037</v>
      </c>
      <c r="F68" s="26" t="str">
        <f t="shared" si="2"/>
        <v>L</v>
      </c>
      <c r="G68" s="47" t="str">
        <f t="shared" si="3"/>
        <v>N</v>
      </c>
      <c r="I68" s="7"/>
      <c r="O68" s="7"/>
      <c r="R68" s="7"/>
    </row>
    <row r="69" spans="2:18">
      <c r="B69" s="24">
        <f t="shared" si="4"/>
        <v>42038</v>
      </c>
      <c r="C69" s="45">
        <f t="shared" ref="C69:C132" si="7">WEEKNUM(B69,2)</f>
        <v>6</v>
      </c>
      <c r="D69" s="45" t="str">
        <f t="shared" ref="D69:D132" si="8">IF(ISERROR(VLOOKUP(E69,jfdate,1,TRUE)),"",IF(VLOOKUP(E69,jfdate,1,TRUE)=B69,"F",""))</f>
        <v/>
      </c>
      <c r="E69" s="25">
        <f t="shared" si="5"/>
        <v>42038</v>
      </c>
      <c r="F69" s="26" t="str">
        <f t="shared" ref="F69:F132" si="9">IF(D69="f","f",VLOOKUP(WEEKDAY(E69),jourabbrege,2,FALSE))</f>
        <v>M</v>
      </c>
      <c r="G69" s="47" t="str">
        <f t="shared" ref="G69:G132" si="10">IF(COUNTIFS(Q$5:Q$18, "&lt;="&amp;E69,R$5:R$18, "&gt;="&amp;E69)&gt;0,"S",IF(WEEKDAY(E69,2)&gt;=6,"W",IF(NOT(ISERROR(MATCH(E69,jfdate,0))),"F","N")))</f>
        <v>N</v>
      </c>
      <c r="I69" s="7"/>
      <c r="O69" s="7"/>
      <c r="R69" s="7"/>
    </row>
    <row r="70" spans="2:18">
      <c r="B70" s="24">
        <f t="shared" ref="B70:B133" si="11">+B69+1</f>
        <v>42039</v>
      </c>
      <c r="C70" s="45">
        <f t="shared" si="7"/>
        <v>6</v>
      </c>
      <c r="D70" s="45" t="str">
        <f t="shared" si="8"/>
        <v/>
      </c>
      <c r="E70" s="25">
        <f t="shared" ref="E70:E133" si="12">+E69+1</f>
        <v>42039</v>
      </c>
      <c r="F70" s="26" t="str">
        <f t="shared" si="9"/>
        <v>M</v>
      </c>
      <c r="G70" s="47" t="str">
        <f t="shared" si="10"/>
        <v>N</v>
      </c>
      <c r="I70" s="7"/>
      <c r="O70" s="7"/>
      <c r="R70" s="7"/>
    </row>
    <row r="71" spans="2:18">
      <c r="B71" s="24">
        <f t="shared" si="11"/>
        <v>42040</v>
      </c>
      <c r="C71" s="45">
        <f t="shared" si="7"/>
        <v>6</v>
      </c>
      <c r="D71" s="45" t="str">
        <f t="shared" si="8"/>
        <v/>
      </c>
      <c r="E71" s="25">
        <f t="shared" si="12"/>
        <v>42040</v>
      </c>
      <c r="F71" s="26" t="str">
        <f t="shared" si="9"/>
        <v>J</v>
      </c>
      <c r="G71" s="47" t="str">
        <f t="shared" si="10"/>
        <v>N</v>
      </c>
      <c r="I71" s="7"/>
      <c r="O71" s="7"/>
      <c r="R71" s="7"/>
    </row>
    <row r="72" spans="2:18">
      <c r="B72" s="24">
        <f t="shared" si="11"/>
        <v>42041</v>
      </c>
      <c r="C72" s="45">
        <f t="shared" si="7"/>
        <v>6</v>
      </c>
      <c r="D72" s="45" t="str">
        <f t="shared" si="8"/>
        <v/>
      </c>
      <c r="E72" s="25">
        <f t="shared" si="12"/>
        <v>42041</v>
      </c>
      <c r="F72" s="26" t="str">
        <f t="shared" si="9"/>
        <v>V</v>
      </c>
      <c r="G72" s="47" t="str">
        <f t="shared" si="10"/>
        <v>N</v>
      </c>
      <c r="I72" s="7"/>
      <c r="O72" s="7"/>
      <c r="R72" s="7"/>
    </row>
    <row r="73" spans="2:18">
      <c r="B73" s="24">
        <f t="shared" si="11"/>
        <v>42042</v>
      </c>
      <c r="C73" s="45">
        <f t="shared" si="7"/>
        <v>6</v>
      </c>
      <c r="D73" s="45" t="str">
        <f t="shared" si="8"/>
        <v/>
      </c>
      <c r="E73" s="25">
        <f t="shared" si="12"/>
        <v>42042</v>
      </c>
      <c r="F73" s="26" t="str">
        <f t="shared" si="9"/>
        <v>S</v>
      </c>
      <c r="G73" s="47" t="str">
        <f t="shared" si="10"/>
        <v>S</v>
      </c>
      <c r="I73" s="7"/>
      <c r="O73" s="7"/>
      <c r="R73" s="7"/>
    </row>
    <row r="74" spans="2:18">
      <c r="B74" s="24">
        <f t="shared" si="11"/>
        <v>42043</v>
      </c>
      <c r="C74" s="45">
        <f t="shared" si="7"/>
        <v>6</v>
      </c>
      <c r="D74" s="45" t="str">
        <f t="shared" si="8"/>
        <v/>
      </c>
      <c r="E74" s="25">
        <f t="shared" si="12"/>
        <v>42043</v>
      </c>
      <c r="F74" s="26" t="str">
        <f t="shared" si="9"/>
        <v>D</v>
      </c>
      <c r="G74" s="47" t="str">
        <f t="shared" si="10"/>
        <v>S</v>
      </c>
      <c r="I74" s="7"/>
      <c r="O74" s="7"/>
      <c r="R74" s="7"/>
    </row>
    <row r="75" spans="2:18">
      <c r="B75" s="24">
        <f t="shared" si="11"/>
        <v>42044</v>
      </c>
      <c r="C75" s="45">
        <f t="shared" si="7"/>
        <v>7</v>
      </c>
      <c r="D75" s="45" t="str">
        <f t="shared" si="8"/>
        <v/>
      </c>
      <c r="E75" s="25">
        <f t="shared" si="12"/>
        <v>42044</v>
      </c>
      <c r="F75" s="26" t="str">
        <f t="shared" si="9"/>
        <v>L</v>
      </c>
      <c r="G75" s="47" t="str">
        <f t="shared" si="10"/>
        <v>S</v>
      </c>
      <c r="I75" s="7"/>
      <c r="O75" s="7"/>
      <c r="R75" s="7"/>
    </row>
    <row r="76" spans="2:18">
      <c r="B76" s="24">
        <f t="shared" si="11"/>
        <v>42045</v>
      </c>
      <c r="C76" s="45">
        <f t="shared" si="7"/>
        <v>7</v>
      </c>
      <c r="D76" s="45" t="str">
        <f t="shared" si="8"/>
        <v/>
      </c>
      <c r="E76" s="25">
        <f t="shared" si="12"/>
        <v>42045</v>
      </c>
      <c r="F76" s="26" t="str">
        <f t="shared" si="9"/>
        <v>M</v>
      </c>
      <c r="G76" s="47" t="str">
        <f t="shared" si="10"/>
        <v>S</v>
      </c>
      <c r="I76" s="7"/>
      <c r="O76" s="7"/>
      <c r="R76" s="7"/>
    </row>
    <row r="77" spans="2:18">
      <c r="B77" s="24">
        <f t="shared" si="11"/>
        <v>42046</v>
      </c>
      <c r="C77" s="45">
        <f t="shared" si="7"/>
        <v>7</v>
      </c>
      <c r="D77" s="45" t="str">
        <f t="shared" si="8"/>
        <v/>
      </c>
      <c r="E77" s="25">
        <f t="shared" si="12"/>
        <v>42046</v>
      </c>
      <c r="F77" s="26" t="str">
        <f t="shared" si="9"/>
        <v>M</v>
      </c>
      <c r="G77" s="47" t="str">
        <f t="shared" si="10"/>
        <v>S</v>
      </c>
      <c r="I77" s="7"/>
      <c r="O77" s="7"/>
      <c r="R77" s="7"/>
    </row>
    <row r="78" spans="2:18">
      <c r="B78" s="24">
        <f t="shared" si="11"/>
        <v>42047</v>
      </c>
      <c r="C78" s="45">
        <f t="shared" si="7"/>
        <v>7</v>
      </c>
      <c r="D78" s="45" t="str">
        <f t="shared" si="8"/>
        <v/>
      </c>
      <c r="E78" s="25">
        <f t="shared" si="12"/>
        <v>42047</v>
      </c>
      <c r="F78" s="26" t="str">
        <f t="shared" si="9"/>
        <v>J</v>
      </c>
      <c r="G78" s="47" t="str">
        <f t="shared" si="10"/>
        <v>S</v>
      </c>
      <c r="I78" s="7"/>
      <c r="O78" s="7"/>
      <c r="R78" s="7"/>
    </row>
    <row r="79" spans="2:18">
      <c r="B79" s="24">
        <f t="shared" si="11"/>
        <v>42048</v>
      </c>
      <c r="C79" s="45">
        <f t="shared" si="7"/>
        <v>7</v>
      </c>
      <c r="D79" s="45" t="str">
        <f t="shared" si="8"/>
        <v/>
      </c>
      <c r="E79" s="25">
        <f t="shared" si="12"/>
        <v>42048</v>
      </c>
      <c r="F79" s="26" t="str">
        <f t="shared" si="9"/>
        <v>V</v>
      </c>
      <c r="G79" s="47" t="str">
        <f t="shared" si="10"/>
        <v>S</v>
      </c>
      <c r="I79" s="7"/>
      <c r="O79" s="7"/>
      <c r="R79" s="7"/>
    </row>
    <row r="80" spans="2:18">
      <c r="B80" s="24">
        <f t="shared" si="11"/>
        <v>42049</v>
      </c>
      <c r="C80" s="45">
        <f t="shared" si="7"/>
        <v>7</v>
      </c>
      <c r="D80" s="45" t="str">
        <f t="shared" si="8"/>
        <v/>
      </c>
      <c r="E80" s="25">
        <f t="shared" si="12"/>
        <v>42049</v>
      </c>
      <c r="F80" s="26" t="str">
        <f t="shared" si="9"/>
        <v>S</v>
      </c>
      <c r="G80" s="47" t="str">
        <f t="shared" si="10"/>
        <v>S</v>
      </c>
      <c r="I80" s="7"/>
      <c r="O80" s="7"/>
      <c r="R80" s="7"/>
    </row>
    <row r="81" spans="2:18">
      <c r="B81" s="24">
        <f t="shared" si="11"/>
        <v>42050</v>
      </c>
      <c r="C81" s="45">
        <f t="shared" si="7"/>
        <v>7</v>
      </c>
      <c r="D81" s="45" t="str">
        <f t="shared" si="8"/>
        <v/>
      </c>
      <c r="E81" s="25">
        <f t="shared" si="12"/>
        <v>42050</v>
      </c>
      <c r="F81" s="26" t="str">
        <f t="shared" si="9"/>
        <v>D</v>
      </c>
      <c r="G81" s="47" t="str">
        <f t="shared" si="10"/>
        <v>S</v>
      </c>
      <c r="I81" s="7"/>
      <c r="O81" s="7"/>
      <c r="R81" s="7"/>
    </row>
    <row r="82" spans="2:18">
      <c r="B82" s="24">
        <f t="shared" si="11"/>
        <v>42051</v>
      </c>
      <c r="C82" s="45">
        <f t="shared" si="7"/>
        <v>8</v>
      </c>
      <c r="D82" s="45" t="str">
        <f t="shared" si="8"/>
        <v/>
      </c>
      <c r="E82" s="25">
        <f t="shared" si="12"/>
        <v>42051</v>
      </c>
      <c r="F82" s="26" t="str">
        <f t="shared" si="9"/>
        <v>L</v>
      </c>
      <c r="G82" s="47" t="str">
        <f t="shared" si="10"/>
        <v>S</v>
      </c>
      <c r="I82" s="7"/>
      <c r="O82" s="7"/>
      <c r="R82" s="7"/>
    </row>
    <row r="83" spans="2:18">
      <c r="B83" s="24">
        <f t="shared" si="11"/>
        <v>42052</v>
      </c>
      <c r="C83" s="45">
        <f t="shared" si="7"/>
        <v>8</v>
      </c>
      <c r="D83" s="45" t="str">
        <f t="shared" si="8"/>
        <v/>
      </c>
      <c r="E83" s="25">
        <f t="shared" si="12"/>
        <v>42052</v>
      </c>
      <c r="F83" s="26" t="str">
        <f t="shared" si="9"/>
        <v>M</v>
      </c>
      <c r="G83" s="47" t="str">
        <f t="shared" si="10"/>
        <v>S</v>
      </c>
      <c r="I83" s="7"/>
      <c r="O83" s="7"/>
      <c r="R83" s="7"/>
    </row>
    <row r="84" spans="2:18">
      <c r="B84" s="24">
        <f t="shared" si="11"/>
        <v>42053</v>
      </c>
      <c r="C84" s="45">
        <f t="shared" si="7"/>
        <v>8</v>
      </c>
      <c r="D84" s="45" t="str">
        <f t="shared" si="8"/>
        <v/>
      </c>
      <c r="E84" s="25">
        <f t="shared" si="12"/>
        <v>42053</v>
      </c>
      <c r="F84" s="26" t="str">
        <f t="shared" si="9"/>
        <v>M</v>
      </c>
      <c r="G84" s="47" t="str">
        <f t="shared" si="10"/>
        <v>S</v>
      </c>
      <c r="I84" s="7"/>
      <c r="O84" s="7"/>
      <c r="R84" s="7"/>
    </row>
    <row r="85" spans="2:18">
      <c r="B85" s="24">
        <f t="shared" si="11"/>
        <v>42054</v>
      </c>
      <c r="C85" s="45">
        <f t="shared" si="7"/>
        <v>8</v>
      </c>
      <c r="D85" s="45" t="str">
        <f t="shared" si="8"/>
        <v/>
      </c>
      <c r="E85" s="25">
        <f t="shared" si="12"/>
        <v>42054</v>
      </c>
      <c r="F85" s="26" t="str">
        <f t="shared" si="9"/>
        <v>J</v>
      </c>
      <c r="G85" s="47" t="str">
        <f t="shared" si="10"/>
        <v>S</v>
      </c>
      <c r="I85" s="7"/>
      <c r="O85" s="7"/>
      <c r="R85" s="7"/>
    </row>
    <row r="86" spans="2:18">
      <c r="B86" s="24">
        <f t="shared" si="11"/>
        <v>42055</v>
      </c>
      <c r="C86" s="45">
        <f t="shared" si="7"/>
        <v>8</v>
      </c>
      <c r="D86" s="45" t="str">
        <f t="shared" si="8"/>
        <v/>
      </c>
      <c r="E86" s="25">
        <f t="shared" si="12"/>
        <v>42055</v>
      </c>
      <c r="F86" s="26" t="str">
        <f t="shared" si="9"/>
        <v>V</v>
      </c>
      <c r="G86" s="47" t="str">
        <f t="shared" si="10"/>
        <v>S</v>
      </c>
      <c r="I86" s="7"/>
      <c r="O86" s="7"/>
      <c r="R86" s="7"/>
    </row>
    <row r="87" spans="2:18">
      <c r="B87" s="24">
        <f t="shared" si="11"/>
        <v>42056</v>
      </c>
      <c r="C87" s="45">
        <f t="shared" si="7"/>
        <v>8</v>
      </c>
      <c r="D87" s="45" t="str">
        <f t="shared" si="8"/>
        <v/>
      </c>
      <c r="E87" s="25">
        <f t="shared" si="12"/>
        <v>42056</v>
      </c>
      <c r="F87" s="26" t="str">
        <f t="shared" si="9"/>
        <v>S</v>
      </c>
      <c r="G87" s="47" t="str">
        <f t="shared" si="10"/>
        <v>S</v>
      </c>
      <c r="I87" s="7"/>
      <c r="O87" s="7"/>
      <c r="R87" s="7"/>
    </row>
    <row r="88" spans="2:18">
      <c r="B88" s="24">
        <f t="shared" si="11"/>
        <v>42057</v>
      </c>
      <c r="C88" s="45">
        <f t="shared" si="7"/>
        <v>8</v>
      </c>
      <c r="D88" s="45" t="str">
        <f t="shared" si="8"/>
        <v/>
      </c>
      <c r="E88" s="25">
        <f t="shared" si="12"/>
        <v>42057</v>
      </c>
      <c r="F88" s="26" t="str">
        <f t="shared" si="9"/>
        <v>D</v>
      </c>
      <c r="G88" s="47" t="str">
        <f t="shared" si="10"/>
        <v>S</v>
      </c>
      <c r="I88" s="7"/>
      <c r="O88" s="7"/>
      <c r="R88" s="7"/>
    </row>
    <row r="89" spans="2:18">
      <c r="B89" s="24">
        <f t="shared" si="11"/>
        <v>42058</v>
      </c>
      <c r="C89" s="45">
        <f t="shared" si="7"/>
        <v>9</v>
      </c>
      <c r="D89" s="45" t="str">
        <f t="shared" si="8"/>
        <v/>
      </c>
      <c r="E89" s="25">
        <f t="shared" si="12"/>
        <v>42058</v>
      </c>
      <c r="F89" s="26" t="str">
        <f t="shared" si="9"/>
        <v>L</v>
      </c>
      <c r="G89" s="47" t="str">
        <f t="shared" si="10"/>
        <v>N</v>
      </c>
      <c r="I89" s="7"/>
      <c r="O89" s="7"/>
      <c r="R89" s="7"/>
    </row>
    <row r="90" spans="2:18">
      <c r="B90" s="24">
        <f t="shared" si="11"/>
        <v>42059</v>
      </c>
      <c r="C90" s="45">
        <f t="shared" si="7"/>
        <v>9</v>
      </c>
      <c r="D90" s="45" t="str">
        <f t="shared" si="8"/>
        <v/>
      </c>
      <c r="E90" s="25">
        <f t="shared" si="12"/>
        <v>42059</v>
      </c>
      <c r="F90" s="26" t="str">
        <f t="shared" si="9"/>
        <v>M</v>
      </c>
      <c r="G90" s="47" t="str">
        <f t="shared" si="10"/>
        <v>N</v>
      </c>
      <c r="I90" s="7"/>
      <c r="O90" s="7"/>
      <c r="R90" s="7"/>
    </row>
    <row r="91" spans="2:18">
      <c r="B91" s="24">
        <f t="shared" si="11"/>
        <v>42060</v>
      </c>
      <c r="C91" s="45">
        <f t="shared" si="7"/>
        <v>9</v>
      </c>
      <c r="D91" s="45" t="str">
        <f t="shared" si="8"/>
        <v/>
      </c>
      <c r="E91" s="25">
        <f t="shared" si="12"/>
        <v>42060</v>
      </c>
      <c r="F91" s="26" t="str">
        <f t="shared" si="9"/>
        <v>M</v>
      </c>
      <c r="G91" s="47" t="str">
        <f t="shared" si="10"/>
        <v>N</v>
      </c>
      <c r="I91" s="7"/>
      <c r="O91" s="7"/>
      <c r="R91" s="7"/>
    </row>
    <row r="92" spans="2:18">
      <c r="B92" s="24">
        <f t="shared" si="11"/>
        <v>42061</v>
      </c>
      <c r="C92" s="45">
        <f t="shared" si="7"/>
        <v>9</v>
      </c>
      <c r="D92" s="45" t="str">
        <f t="shared" si="8"/>
        <v/>
      </c>
      <c r="E92" s="25">
        <f t="shared" si="12"/>
        <v>42061</v>
      </c>
      <c r="F92" s="26" t="str">
        <f t="shared" si="9"/>
        <v>J</v>
      </c>
      <c r="G92" s="47" t="str">
        <f t="shared" si="10"/>
        <v>N</v>
      </c>
      <c r="I92" s="7"/>
      <c r="O92" s="7"/>
      <c r="R92" s="7"/>
    </row>
    <row r="93" spans="2:18">
      <c r="B93" s="24">
        <f t="shared" si="11"/>
        <v>42062</v>
      </c>
      <c r="C93" s="45">
        <f t="shared" si="7"/>
        <v>9</v>
      </c>
      <c r="D93" s="45" t="str">
        <f t="shared" si="8"/>
        <v/>
      </c>
      <c r="E93" s="25">
        <f t="shared" si="12"/>
        <v>42062</v>
      </c>
      <c r="F93" s="26" t="str">
        <f t="shared" si="9"/>
        <v>V</v>
      </c>
      <c r="G93" s="47" t="str">
        <f t="shared" si="10"/>
        <v>N</v>
      </c>
      <c r="I93" s="7"/>
      <c r="O93" s="7"/>
      <c r="R93" s="7"/>
    </row>
    <row r="94" spans="2:18">
      <c r="B94" s="24">
        <f t="shared" si="11"/>
        <v>42063</v>
      </c>
      <c r="C94" s="45">
        <f t="shared" si="7"/>
        <v>9</v>
      </c>
      <c r="D94" s="45" t="str">
        <f t="shared" si="8"/>
        <v/>
      </c>
      <c r="E94" s="25">
        <f t="shared" si="12"/>
        <v>42063</v>
      </c>
      <c r="F94" s="26" t="str">
        <f t="shared" si="9"/>
        <v>S</v>
      </c>
      <c r="G94" s="47" t="str">
        <f t="shared" si="10"/>
        <v>W</v>
      </c>
      <c r="I94" s="7"/>
      <c r="O94" s="7"/>
      <c r="R94" s="7"/>
    </row>
    <row r="95" spans="2:18">
      <c r="B95" s="24">
        <f t="shared" si="11"/>
        <v>42064</v>
      </c>
      <c r="C95" s="45">
        <f t="shared" si="7"/>
        <v>9</v>
      </c>
      <c r="D95" s="45" t="str">
        <f t="shared" si="8"/>
        <v/>
      </c>
      <c r="E95" s="25">
        <f t="shared" si="12"/>
        <v>42064</v>
      </c>
      <c r="F95" s="26" t="str">
        <f t="shared" si="9"/>
        <v>D</v>
      </c>
      <c r="G95" s="47" t="str">
        <f t="shared" si="10"/>
        <v>W</v>
      </c>
      <c r="I95" s="7"/>
      <c r="O95" s="7"/>
      <c r="R95" s="7"/>
    </row>
    <row r="96" spans="2:18">
      <c r="B96" s="24">
        <f t="shared" si="11"/>
        <v>42065</v>
      </c>
      <c r="C96" s="45">
        <f t="shared" si="7"/>
        <v>10</v>
      </c>
      <c r="D96" s="45" t="str">
        <f t="shared" si="8"/>
        <v/>
      </c>
      <c r="E96" s="25">
        <f t="shared" si="12"/>
        <v>42065</v>
      </c>
      <c r="F96" s="26" t="str">
        <f t="shared" si="9"/>
        <v>L</v>
      </c>
      <c r="G96" s="47" t="str">
        <f t="shared" si="10"/>
        <v>N</v>
      </c>
      <c r="I96" s="7"/>
      <c r="O96" s="7"/>
      <c r="R96" s="7"/>
    </row>
    <row r="97" spans="2:18">
      <c r="B97" s="24">
        <f t="shared" si="11"/>
        <v>42066</v>
      </c>
      <c r="C97" s="45">
        <f t="shared" si="7"/>
        <v>10</v>
      </c>
      <c r="D97" s="45" t="str">
        <f t="shared" si="8"/>
        <v/>
      </c>
      <c r="E97" s="25">
        <f t="shared" si="12"/>
        <v>42066</v>
      </c>
      <c r="F97" s="26" t="str">
        <f t="shared" si="9"/>
        <v>M</v>
      </c>
      <c r="G97" s="47" t="str">
        <f t="shared" si="10"/>
        <v>N</v>
      </c>
      <c r="I97" s="7"/>
      <c r="O97" s="7"/>
      <c r="R97" s="7"/>
    </row>
    <row r="98" spans="2:18">
      <c r="B98" s="24">
        <f t="shared" si="11"/>
        <v>42067</v>
      </c>
      <c r="C98" s="45">
        <f t="shared" si="7"/>
        <v>10</v>
      </c>
      <c r="D98" s="45" t="str">
        <f t="shared" si="8"/>
        <v/>
      </c>
      <c r="E98" s="25">
        <f t="shared" si="12"/>
        <v>42067</v>
      </c>
      <c r="F98" s="26" t="str">
        <f t="shared" si="9"/>
        <v>M</v>
      </c>
      <c r="G98" s="47" t="str">
        <f t="shared" si="10"/>
        <v>N</v>
      </c>
      <c r="I98" s="7"/>
      <c r="O98" s="7"/>
      <c r="R98" s="7"/>
    </row>
    <row r="99" spans="2:18">
      <c r="B99" s="24">
        <f t="shared" si="11"/>
        <v>42068</v>
      </c>
      <c r="C99" s="45">
        <f t="shared" si="7"/>
        <v>10</v>
      </c>
      <c r="D99" s="45" t="str">
        <f t="shared" si="8"/>
        <v/>
      </c>
      <c r="E99" s="25">
        <f t="shared" si="12"/>
        <v>42068</v>
      </c>
      <c r="F99" s="26" t="str">
        <f t="shared" si="9"/>
        <v>J</v>
      </c>
      <c r="G99" s="47" t="str">
        <f t="shared" si="10"/>
        <v>N</v>
      </c>
      <c r="I99" s="7"/>
      <c r="O99" s="7"/>
      <c r="R99" s="7"/>
    </row>
    <row r="100" spans="2:18">
      <c r="B100" s="24">
        <f t="shared" si="11"/>
        <v>42069</v>
      </c>
      <c r="C100" s="45">
        <f t="shared" si="7"/>
        <v>10</v>
      </c>
      <c r="D100" s="45" t="str">
        <f t="shared" si="8"/>
        <v/>
      </c>
      <c r="E100" s="25">
        <f t="shared" si="12"/>
        <v>42069</v>
      </c>
      <c r="F100" s="26" t="str">
        <f t="shared" si="9"/>
        <v>V</v>
      </c>
      <c r="G100" s="47" t="str">
        <f t="shared" si="10"/>
        <v>N</v>
      </c>
      <c r="I100" s="7"/>
      <c r="O100" s="7"/>
      <c r="R100" s="7"/>
    </row>
    <row r="101" spans="2:18">
      <c r="B101" s="24">
        <f t="shared" si="11"/>
        <v>42070</v>
      </c>
      <c r="C101" s="45">
        <f t="shared" si="7"/>
        <v>10</v>
      </c>
      <c r="D101" s="45" t="str">
        <f t="shared" si="8"/>
        <v/>
      </c>
      <c r="E101" s="25">
        <f t="shared" si="12"/>
        <v>42070</v>
      </c>
      <c r="F101" s="26" t="str">
        <f t="shared" si="9"/>
        <v>S</v>
      </c>
      <c r="G101" s="47" t="str">
        <f t="shared" si="10"/>
        <v>W</v>
      </c>
      <c r="I101" s="7"/>
      <c r="O101" s="7"/>
      <c r="R101" s="7"/>
    </row>
    <row r="102" spans="2:18">
      <c r="B102" s="24">
        <f t="shared" si="11"/>
        <v>42071</v>
      </c>
      <c r="C102" s="45">
        <f t="shared" si="7"/>
        <v>10</v>
      </c>
      <c r="D102" s="45" t="str">
        <f t="shared" si="8"/>
        <v/>
      </c>
      <c r="E102" s="25">
        <f t="shared" si="12"/>
        <v>42071</v>
      </c>
      <c r="F102" s="26" t="str">
        <f t="shared" si="9"/>
        <v>D</v>
      </c>
      <c r="G102" s="47" t="str">
        <f t="shared" si="10"/>
        <v>W</v>
      </c>
      <c r="I102" s="7"/>
      <c r="O102" s="7"/>
      <c r="R102" s="7"/>
    </row>
    <row r="103" spans="2:18">
      <c r="B103" s="24">
        <f t="shared" si="11"/>
        <v>42072</v>
      </c>
      <c r="C103" s="45">
        <f t="shared" si="7"/>
        <v>11</v>
      </c>
      <c r="D103" s="45" t="str">
        <f t="shared" si="8"/>
        <v/>
      </c>
      <c r="E103" s="25">
        <f t="shared" si="12"/>
        <v>42072</v>
      </c>
      <c r="F103" s="26" t="str">
        <f t="shared" si="9"/>
        <v>L</v>
      </c>
      <c r="G103" s="47" t="str">
        <f t="shared" si="10"/>
        <v>N</v>
      </c>
      <c r="I103" s="7"/>
      <c r="O103" s="7"/>
      <c r="R103" s="7"/>
    </row>
    <row r="104" spans="2:18">
      <c r="B104" s="24">
        <f t="shared" si="11"/>
        <v>42073</v>
      </c>
      <c r="C104" s="45">
        <f t="shared" si="7"/>
        <v>11</v>
      </c>
      <c r="D104" s="45" t="str">
        <f t="shared" si="8"/>
        <v/>
      </c>
      <c r="E104" s="25">
        <f t="shared" si="12"/>
        <v>42073</v>
      </c>
      <c r="F104" s="26" t="str">
        <f t="shared" si="9"/>
        <v>M</v>
      </c>
      <c r="G104" s="47" t="str">
        <f t="shared" si="10"/>
        <v>N</v>
      </c>
      <c r="I104" s="7"/>
      <c r="O104" s="7"/>
      <c r="R104" s="7"/>
    </row>
    <row r="105" spans="2:18">
      <c r="B105" s="24">
        <f t="shared" si="11"/>
        <v>42074</v>
      </c>
      <c r="C105" s="45">
        <f t="shared" si="7"/>
        <v>11</v>
      </c>
      <c r="D105" s="45" t="str">
        <f t="shared" si="8"/>
        <v/>
      </c>
      <c r="E105" s="25">
        <f t="shared" si="12"/>
        <v>42074</v>
      </c>
      <c r="F105" s="26" t="str">
        <f t="shared" si="9"/>
        <v>M</v>
      </c>
      <c r="G105" s="47" t="str">
        <f t="shared" si="10"/>
        <v>N</v>
      </c>
      <c r="I105" s="7"/>
      <c r="O105" s="7"/>
      <c r="R105" s="7"/>
    </row>
    <row r="106" spans="2:18">
      <c r="B106" s="24">
        <f t="shared" si="11"/>
        <v>42075</v>
      </c>
      <c r="C106" s="45">
        <f t="shared" si="7"/>
        <v>11</v>
      </c>
      <c r="D106" s="45" t="str">
        <f t="shared" si="8"/>
        <v/>
      </c>
      <c r="E106" s="25">
        <f t="shared" si="12"/>
        <v>42075</v>
      </c>
      <c r="F106" s="26" t="str">
        <f t="shared" si="9"/>
        <v>J</v>
      </c>
      <c r="G106" s="47" t="str">
        <f t="shared" si="10"/>
        <v>N</v>
      </c>
      <c r="I106" s="7"/>
      <c r="O106" s="7"/>
      <c r="R106" s="7"/>
    </row>
    <row r="107" spans="2:18">
      <c r="B107" s="24">
        <f t="shared" si="11"/>
        <v>42076</v>
      </c>
      <c r="C107" s="45">
        <f t="shared" si="7"/>
        <v>11</v>
      </c>
      <c r="D107" s="45" t="str">
        <f t="shared" si="8"/>
        <v/>
      </c>
      <c r="E107" s="25">
        <f t="shared" si="12"/>
        <v>42076</v>
      </c>
      <c r="F107" s="26" t="str">
        <f t="shared" si="9"/>
        <v>V</v>
      </c>
      <c r="G107" s="47" t="str">
        <f t="shared" si="10"/>
        <v>N</v>
      </c>
      <c r="I107" s="7"/>
      <c r="O107" s="7"/>
      <c r="R107" s="7"/>
    </row>
    <row r="108" spans="2:18">
      <c r="B108" s="24">
        <f t="shared" si="11"/>
        <v>42077</v>
      </c>
      <c r="C108" s="45">
        <f t="shared" si="7"/>
        <v>11</v>
      </c>
      <c r="D108" s="45" t="str">
        <f t="shared" si="8"/>
        <v/>
      </c>
      <c r="E108" s="25">
        <f t="shared" si="12"/>
        <v>42077</v>
      </c>
      <c r="F108" s="26" t="str">
        <f t="shared" si="9"/>
        <v>S</v>
      </c>
      <c r="G108" s="47" t="str">
        <f t="shared" si="10"/>
        <v>W</v>
      </c>
      <c r="I108" s="7"/>
      <c r="O108" s="7"/>
      <c r="R108" s="7"/>
    </row>
    <row r="109" spans="2:18">
      <c r="B109" s="24">
        <f t="shared" si="11"/>
        <v>42078</v>
      </c>
      <c r="C109" s="45">
        <f t="shared" si="7"/>
        <v>11</v>
      </c>
      <c r="D109" s="45" t="str">
        <f t="shared" si="8"/>
        <v/>
      </c>
      <c r="E109" s="25">
        <f t="shared" si="12"/>
        <v>42078</v>
      </c>
      <c r="F109" s="26" t="str">
        <f t="shared" si="9"/>
        <v>D</v>
      </c>
      <c r="G109" s="47" t="str">
        <f t="shared" si="10"/>
        <v>W</v>
      </c>
      <c r="I109" s="7"/>
      <c r="O109" s="7"/>
      <c r="R109" s="7"/>
    </row>
    <row r="110" spans="2:18">
      <c r="B110" s="24">
        <f t="shared" si="11"/>
        <v>42079</v>
      </c>
      <c r="C110" s="45">
        <f t="shared" si="7"/>
        <v>12</v>
      </c>
      <c r="D110" s="45" t="str">
        <f t="shared" si="8"/>
        <v/>
      </c>
      <c r="E110" s="25">
        <f t="shared" si="12"/>
        <v>42079</v>
      </c>
      <c r="F110" s="26" t="str">
        <f t="shared" si="9"/>
        <v>L</v>
      </c>
      <c r="G110" s="47" t="str">
        <f t="shared" si="10"/>
        <v>N</v>
      </c>
      <c r="I110" s="7"/>
      <c r="O110" s="7"/>
      <c r="R110" s="7"/>
    </row>
    <row r="111" spans="2:18">
      <c r="B111" s="24">
        <f t="shared" si="11"/>
        <v>42080</v>
      </c>
      <c r="C111" s="45">
        <f t="shared" si="7"/>
        <v>12</v>
      </c>
      <c r="D111" s="45" t="str">
        <f t="shared" si="8"/>
        <v/>
      </c>
      <c r="E111" s="25">
        <f t="shared" si="12"/>
        <v>42080</v>
      </c>
      <c r="F111" s="26" t="str">
        <f t="shared" si="9"/>
        <v>M</v>
      </c>
      <c r="G111" s="47" t="str">
        <f t="shared" si="10"/>
        <v>N</v>
      </c>
      <c r="I111" s="7"/>
      <c r="O111" s="7"/>
      <c r="R111" s="7"/>
    </row>
    <row r="112" spans="2:18">
      <c r="B112" s="24">
        <f t="shared" si="11"/>
        <v>42081</v>
      </c>
      <c r="C112" s="45">
        <f t="shared" si="7"/>
        <v>12</v>
      </c>
      <c r="D112" s="45" t="str">
        <f t="shared" si="8"/>
        <v/>
      </c>
      <c r="E112" s="25">
        <f t="shared" si="12"/>
        <v>42081</v>
      </c>
      <c r="F112" s="26" t="str">
        <f t="shared" si="9"/>
        <v>M</v>
      </c>
      <c r="G112" s="47" t="str">
        <f t="shared" si="10"/>
        <v>N</v>
      </c>
      <c r="I112" s="7"/>
      <c r="O112" s="7"/>
      <c r="R112" s="7"/>
    </row>
    <row r="113" spans="2:18">
      <c r="B113" s="24">
        <f t="shared" si="11"/>
        <v>42082</v>
      </c>
      <c r="C113" s="45">
        <f t="shared" si="7"/>
        <v>12</v>
      </c>
      <c r="D113" s="45" t="str">
        <f t="shared" si="8"/>
        <v/>
      </c>
      <c r="E113" s="25">
        <f t="shared" si="12"/>
        <v>42082</v>
      </c>
      <c r="F113" s="26" t="str">
        <f t="shared" si="9"/>
        <v>J</v>
      </c>
      <c r="G113" s="47" t="str">
        <f t="shared" si="10"/>
        <v>N</v>
      </c>
      <c r="I113" s="7"/>
      <c r="O113" s="7"/>
      <c r="R113" s="7"/>
    </row>
    <row r="114" spans="2:18">
      <c r="B114" s="24">
        <f t="shared" si="11"/>
        <v>42083</v>
      </c>
      <c r="C114" s="45">
        <f t="shared" si="7"/>
        <v>12</v>
      </c>
      <c r="D114" s="45" t="str">
        <f t="shared" si="8"/>
        <v/>
      </c>
      <c r="E114" s="25">
        <f t="shared" si="12"/>
        <v>42083</v>
      </c>
      <c r="F114" s="26" t="str">
        <f t="shared" si="9"/>
        <v>V</v>
      </c>
      <c r="G114" s="47" t="str">
        <f t="shared" si="10"/>
        <v>N</v>
      </c>
      <c r="I114" s="7"/>
      <c r="O114" s="7"/>
      <c r="R114" s="7"/>
    </row>
    <row r="115" spans="2:18">
      <c r="B115" s="24">
        <f t="shared" si="11"/>
        <v>42084</v>
      </c>
      <c r="C115" s="45">
        <f t="shared" si="7"/>
        <v>12</v>
      </c>
      <c r="D115" s="45" t="str">
        <f t="shared" si="8"/>
        <v/>
      </c>
      <c r="E115" s="25">
        <f t="shared" si="12"/>
        <v>42084</v>
      </c>
      <c r="F115" s="26" t="str">
        <f t="shared" si="9"/>
        <v>S</v>
      </c>
      <c r="G115" s="47" t="str">
        <f t="shared" si="10"/>
        <v>W</v>
      </c>
      <c r="I115" s="7"/>
      <c r="O115" s="7"/>
      <c r="R115" s="7"/>
    </row>
    <row r="116" spans="2:18">
      <c r="B116" s="24">
        <f t="shared" si="11"/>
        <v>42085</v>
      </c>
      <c r="C116" s="45">
        <f t="shared" si="7"/>
        <v>12</v>
      </c>
      <c r="D116" s="45" t="str">
        <f t="shared" si="8"/>
        <v/>
      </c>
      <c r="E116" s="25">
        <f t="shared" si="12"/>
        <v>42085</v>
      </c>
      <c r="F116" s="26" t="str">
        <f t="shared" si="9"/>
        <v>D</v>
      </c>
      <c r="G116" s="47" t="str">
        <f t="shared" si="10"/>
        <v>W</v>
      </c>
      <c r="I116" s="7"/>
      <c r="O116" s="7"/>
      <c r="R116" s="7"/>
    </row>
    <row r="117" spans="2:18">
      <c r="B117" s="24">
        <f t="shared" si="11"/>
        <v>42086</v>
      </c>
      <c r="C117" s="45">
        <f t="shared" si="7"/>
        <v>13</v>
      </c>
      <c r="D117" s="45" t="str">
        <f t="shared" si="8"/>
        <v/>
      </c>
      <c r="E117" s="25">
        <f t="shared" si="12"/>
        <v>42086</v>
      </c>
      <c r="F117" s="26" t="str">
        <f t="shared" si="9"/>
        <v>L</v>
      </c>
      <c r="G117" s="47" t="str">
        <f t="shared" si="10"/>
        <v>N</v>
      </c>
      <c r="I117" s="7"/>
      <c r="O117" s="7"/>
      <c r="R117" s="7"/>
    </row>
    <row r="118" spans="2:18">
      <c r="B118" s="24">
        <f t="shared" si="11"/>
        <v>42087</v>
      </c>
      <c r="C118" s="45">
        <f t="shared" si="7"/>
        <v>13</v>
      </c>
      <c r="D118" s="45" t="str">
        <f t="shared" si="8"/>
        <v/>
      </c>
      <c r="E118" s="25">
        <f t="shared" si="12"/>
        <v>42087</v>
      </c>
      <c r="F118" s="26" t="str">
        <f t="shared" si="9"/>
        <v>M</v>
      </c>
      <c r="G118" s="47" t="str">
        <f t="shared" si="10"/>
        <v>N</v>
      </c>
      <c r="I118" s="7"/>
      <c r="O118" s="7"/>
      <c r="R118" s="7"/>
    </row>
    <row r="119" spans="2:18">
      <c r="B119" s="24">
        <f t="shared" si="11"/>
        <v>42088</v>
      </c>
      <c r="C119" s="45">
        <f t="shared" si="7"/>
        <v>13</v>
      </c>
      <c r="D119" s="45" t="str">
        <f t="shared" si="8"/>
        <v/>
      </c>
      <c r="E119" s="25">
        <f t="shared" si="12"/>
        <v>42088</v>
      </c>
      <c r="F119" s="26" t="str">
        <f t="shared" si="9"/>
        <v>M</v>
      </c>
      <c r="G119" s="47" t="str">
        <f t="shared" si="10"/>
        <v>N</v>
      </c>
      <c r="I119" s="7"/>
      <c r="O119" s="7"/>
      <c r="R119" s="7"/>
    </row>
    <row r="120" spans="2:18">
      <c r="B120" s="24">
        <f t="shared" si="11"/>
        <v>42089</v>
      </c>
      <c r="C120" s="45">
        <f t="shared" si="7"/>
        <v>13</v>
      </c>
      <c r="D120" s="45" t="str">
        <f t="shared" si="8"/>
        <v/>
      </c>
      <c r="E120" s="25">
        <f t="shared" si="12"/>
        <v>42089</v>
      </c>
      <c r="F120" s="26" t="str">
        <f t="shared" si="9"/>
        <v>J</v>
      </c>
      <c r="G120" s="47" t="str">
        <f t="shared" si="10"/>
        <v>N</v>
      </c>
      <c r="I120" s="7"/>
      <c r="O120" s="7"/>
      <c r="R120" s="7"/>
    </row>
    <row r="121" spans="2:18">
      <c r="B121" s="24">
        <f t="shared" si="11"/>
        <v>42090</v>
      </c>
      <c r="C121" s="45">
        <f t="shared" si="7"/>
        <v>13</v>
      </c>
      <c r="D121" s="45" t="str">
        <f t="shared" si="8"/>
        <v/>
      </c>
      <c r="E121" s="25">
        <f t="shared" si="12"/>
        <v>42090</v>
      </c>
      <c r="F121" s="26" t="str">
        <f t="shared" si="9"/>
        <v>V</v>
      </c>
      <c r="G121" s="47" t="str">
        <f t="shared" si="10"/>
        <v>N</v>
      </c>
      <c r="I121" s="7"/>
      <c r="O121" s="7"/>
      <c r="R121" s="7"/>
    </row>
    <row r="122" spans="2:18">
      <c r="B122" s="24">
        <f t="shared" si="11"/>
        <v>42091</v>
      </c>
      <c r="C122" s="45">
        <f t="shared" si="7"/>
        <v>13</v>
      </c>
      <c r="D122" s="45" t="str">
        <f t="shared" si="8"/>
        <v/>
      </c>
      <c r="E122" s="25">
        <f t="shared" si="12"/>
        <v>42091</v>
      </c>
      <c r="F122" s="26" t="str">
        <f t="shared" si="9"/>
        <v>S</v>
      </c>
      <c r="G122" s="47" t="str">
        <f t="shared" si="10"/>
        <v>W</v>
      </c>
      <c r="I122" s="7"/>
      <c r="O122" s="7"/>
      <c r="R122" s="7"/>
    </row>
    <row r="123" spans="2:18">
      <c r="B123" s="24">
        <f t="shared" si="11"/>
        <v>42092</v>
      </c>
      <c r="C123" s="45">
        <f t="shared" si="7"/>
        <v>13</v>
      </c>
      <c r="D123" s="45" t="str">
        <f t="shared" si="8"/>
        <v/>
      </c>
      <c r="E123" s="25">
        <f t="shared" si="12"/>
        <v>42092</v>
      </c>
      <c r="F123" s="26" t="str">
        <f t="shared" si="9"/>
        <v>D</v>
      </c>
      <c r="G123" s="47" t="str">
        <f t="shared" si="10"/>
        <v>W</v>
      </c>
      <c r="I123" s="7"/>
      <c r="O123" s="7"/>
      <c r="R123" s="7"/>
    </row>
    <row r="124" spans="2:18">
      <c r="B124" s="24">
        <f t="shared" si="11"/>
        <v>42093</v>
      </c>
      <c r="C124" s="45">
        <f t="shared" si="7"/>
        <v>14</v>
      </c>
      <c r="D124" s="45" t="str">
        <f t="shared" si="8"/>
        <v/>
      </c>
      <c r="E124" s="25">
        <f t="shared" si="12"/>
        <v>42093</v>
      </c>
      <c r="F124" s="26" t="str">
        <f t="shared" si="9"/>
        <v>L</v>
      </c>
      <c r="G124" s="47" t="str">
        <f t="shared" si="10"/>
        <v>N</v>
      </c>
      <c r="I124" s="7"/>
      <c r="O124" s="7"/>
      <c r="R124" s="7"/>
    </row>
    <row r="125" spans="2:18">
      <c r="B125" s="24">
        <f t="shared" si="11"/>
        <v>42094</v>
      </c>
      <c r="C125" s="45">
        <f t="shared" si="7"/>
        <v>14</v>
      </c>
      <c r="D125" s="45" t="str">
        <f t="shared" si="8"/>
        <v/>
      </c>
      <c r="E125" s="25">
        <f t="shared" si="12"/>
        <v>42094</v>
      </c>
      <c r="F125" s="26" t="str">
        <f t="shared" si="9"/>
        <v>M</v>
      </c>
      <c r="G125" s="47" t="str">
        <f t="shared" si="10"/>
        <v>N</v>
      </c>
      <c r="I125" s="7"/>
      <c r="O125" s="7"/>
      <c r="R125" s="7"/>
    </row>
    <row r="126" spans="2:18">
      <c r="B126" s="24">
        <f t="shared" si="11"/>
        <v>42095</v>
      </c>
      <c r="C126" s="45">
        <f t="shared" si="7"/>
        <v>14</v>
      </c>
      <c r="D126" s="45" t="str">
        <f t="shared" si="8"/>
        <v/>
      </c>
      <c r="E126" s="25">
        <f t="shared" si="12"/>
        <v>42095</v>
      </c>
      <c r="F126" s="26" t="str">
        <f t="shared" si="9"/>
        <v>M</v>
      </c>
      <c r="G126" s="47" t="str">
        <f t="shared" si="10"/>
        <v>N</v>
      </c>
      <c r="I126" s="7"/>
      <c r="O126" s="7"/>
      <c r="R126" s="7"/>
    </row>
    <row r="127" spans="2:18">
      <c r="B127" s="24">
        <f t="shared" si="11"/>
        <v>42096</v>
      </c>
      <c r="C127" s="45">
        <f t="shared" si="7"/>
        <v>14</v>
      </c>
      <c r="D127" s="45" t="str">
        <f t="shared" si="8"/>
        <v/>
      </c>
      <c r="E127" s="25">
        <f t="shared" si="12"/>
        <v>42096</v>
      </c>
      <c r="F127" s="26" t="str">
        <f t="shared" si="9"/>
        <v>J</v>
      </c>
      <c r="G127" s="47" t="str">
        <f t="shared" si="10"/>
        <v>N</v>
      </c>
      <c r="I127" s="7"/>
      <c r="O127" s="7"/>
      <c r="R127" s="7"/>
    </row>
    <row r="128" spans="2:18">
      <c r="B128" s="24">
        <f t="shared" si="11"/>
        <v>42097</v>
      </c>
      <c r="C128" s="45">
        <f t="shared" si="7"/>
        <v>14</v>
      </c>
      <c r="D128" s="45" t="str">
        <f t="shared" si="8"/>
        <v/>
      </c>
      <c r="E128" s="25">
        <f t="shared" si="12"/>
        <v>42097</v>
      </c>
      <c r="F128" s="26" t="str">
        <f t="shared" si="9"/>
        <v>V</v>
      </c>
      <c r="G128" s="47" t="str">
        <f t="shared" si="10"/>
        <v>N</v>
      </c>
      <c r="I128" s="7"/>
      <c r="O128" s="7"/>
      <c r="R128" s="7"/>
    </row>
    <row r="129" spans="2:18">
      <c r="B129" s="24">
        <f t="shared" si="11"/>
        <v>42098</v>
      </c>
      <c r="C129" s="45">
        <f t="shared" si="7"/>
        <v>14</v>
      </c>
      <c r="D129" s="45" t="str">
        <f t="shared" si="8"/>
        <v/>
      </c>
      <c r="E129" s="25">
        <f t="shared" si="12"/>
        <v>42098</v>
      </c>
      <c r="F129" s="26" t="str">
        <f t="shared" si="9"/>
        <v>S</v>
      </c>
      <c r="G129" s="47" t="str">
        <f t="shared" si="10"/>
        <v>W</v>
      </c>
      <c r="I129" s="7"/>
      <c r="O129" s="7"/>
      <c r="R129" s="7"/>
    </row>
    <row r="130" spans="2:18">
      <c r="B130" s="24">
        <f t="shared" si="11"/>
        <v>42099</v>
      </c>
      <c r="C130" s="45">
        <f t="shared" si="7"/>
        <v>14</v>
      </c>
      <c r="D130" s="45" t="str">
        <f t="shared" si="8"/>
        <v>F</v>
      </c>
      <c r="E130" s="25">
        <f t="shared" si="12"/>
        <v>42099</v>
      </c>
      <c r="F130" s="26" t="str">
        <f t="shared" si="9"/>
        <v>f</v>
      </c>
      <c r="G130" s="47" t="str">
        <f t="shared" si="10"/>
        <v>W</v>
      </c>
      <c r="I130" s="7"/>
      <c r="O130" s="7"/>
      <c r="R130" s="7"/>
    </row>
    <row r="131" spans="2:18">
      <c r="B131" s="24">
        <f t="shared" si="11"/>
        <v>42100</v>
      </c>
      <c r="C131" s="45">
        <f t="shared" si="7"/>
        <v>15</v>
      </c>
      <c r="D131" s="45" t="str">
        <f t="shared" si="8"/>
        <v>F</v>
      </c>
      <c r="E131" s="25">
        <f t="shared" si="12"/>
        <v>42100</v>
      </c>
      <c r="F131" s="26" t="str">
        <f t="shared" si="9"/>
        <v>f</v>
      </c>
      <c r="G131" s="47" t="str">
        <f t="shared" si="10"/>
        <v>F</v>
      </c>
      <c r="I131" s="7"/>
      <c r="O131" s="7"/>
      <c r="R131" s="7"/>
    </row>
    <row r="132" spans="2:18">
      <c r="B132" s="24">
        <f t="shared" si="11"/>
        <v>42101</v>
      </c>
      <c r="C132" s="45">
        <f t="shared" si="7"/>
        <v>15</v>
      </c>
      <c r="D132" s="45" t="str">
        <f t="shared" si="8"/>
        <v/>
      </c>
      <c r="E132" s="25">
        <f t="shared" si="12"/>
        <v>42101</v>
      </c>
      <c r="F132" s="26" t="str">
        <f t="shared" si="9"/>
        <v>M</v>
      </c>
      <c r="G132" s="47" t="str">
        <f t="shared" si="10"/>
        <v>N</v>
      </c>
      <c r="I132" s="7"/>
      <c r="O132" s="7"/>
      <c r="R132" s="7"/>
    </row>
    <row r="133" spans="2:18">
      <c r="B133" s="24">
        <f t="shared" si="11"/>
        <v>42102</v>
      </c>
      <c r="C133" s="45">
        <f t="shared" ref="C133:C196" si="13">WEEKNUM(B133,2)</f>
        <v>15</v>
      </c>
      <c r="D133" s="45" t="str">
        <f t="shared" ref="D133:D196" si="14">IF(ISERROR(VLOOKUP(E133,jfdate,1,TRUE)),"",IF(VLOOKUP(E133,jfdate,1,TRUE)=B133,"F",""))</f>
        <v/>
      </c>
      <c r="E133" s="25">
        <f t="shared" si="12"/>
        <v>42102</v>
      </c>
      <c r="F133" s="26" t="str">
        <f t="shared" ref="F133:F196" si="15">IF(D133="f","f",VLOOKUP(WEEKDAY(E133),jourabbrege,2,FALSE))</f>
        <v>M</v>
      </c>
      <c r="G133" s="47" t="str">
        <f t="shared" ref="G133:G196" si="16">IF(COUNTIFS(Q$5:Q$18, "&lt;="&amp;E133,R$5:R$18, "&gt;="&amp;E133)&gt;0,"S",IF(WEEKDAY(E133,2)&gt;=6,"W",IF(NOT(ISERROR(MATCH(E133,jfdate,0))),"F","N")))</f>
        <v>N</v>
      </c>
      <c r="I133" s="7"/>
      <c r="O133" s="7"/>
      <c r="R133" s="7"/>
    </row>
    <row r="134" spans="2:18">
      <c r="B134" s="24">
        <f t="shared" ref="B134:B197" si="17">+B133+1</f>
        <v>42103</v>
      </c>
      <c r="C134" s="45">
        <f t="shared" si="13"/>
        <v>15</v>
      </c>
      <c r="D134" s="45" t="str">
        <f t="shared" si="14"/>
        <v/>
      </c>
      <c r="E134" s="25">
        <f t="shared" ref="E134:E197" si="18">+E133+1</f>
        <v>42103</v>
      </c>
      <c r="F134" s="26" t="str">
        <f t="shared" si="15"/>
        <v>J</v>
      </c>
      <c r="G134" s="47" t="str">
        <f t="shared" si="16"/>
        <v>N</v>
      </c>
      <c r="I134" s="7"/>
      <c r="O134" s="7"/>
      <c r="R134" s="7"/>
    </row>
    <row r="135" spans="2:18">
      <c r="B135" s="24">
        <f t="shared" si="17"/>
        <v>42104</v>
      </c>
      <c r="C135" s="45">
        <f t="shared" si="13"/>
        <v>15</v>
      </c>
      <c r="D135" s="45" t="str">
        <f t="shared" si="14"/>
        <v/>
      </c>
      <c r="E135" s="25">
        <f t="shared" si="18"/>
        <v>42104</v>
      </c>
      <c r="F135" s="26" t="str">
        <f t="shared" si="15"/>
        <v>V</v>
      </c>
      <c r="G135" s="47" t="str">
        <f t="shared" si="16"/>
        <v>N</v>
      </c>
      <c r="I135" s="7"/>
      <c r="O135" s="7"/>
      <c r="R135" s="7"/>
    </row>
    <row r="136" spans="2:18">
      <c r="B136" s="24">
        <f t="shared" si="17"/>
        <v>42105</v>
      </c>
      <c r="C136" s="45">
        <f t="shared" si="13"/>
        <v>15</v>
      </c>
      <c r="D136" s="45" t="str">
        <f t="shared" si="14"/>
        <v/>
      </c>
      <c r="E136" s="25">
        <f t="shared" si="18"/>
        <v>42105</v>
      </c>
      <c r="F136" s="26" t="str">
        <f t="shared" si="15"/>
        <v>S</v>
      </c>
      <c r="G136" s="47" t="str">
        <f t="shared" si="16"/>
        <v>S</v>
      </c>
      <c r="I136" s="7"/>
      <c r="O136" s="7"/>
      <c r="R136" s="7"/>
    </row>
    <row r="137" spans="2:18">
      <c r="B137" s="24">
        <f t="shared" si="17"/>
        <v>42106</v>
      </c>
      <c r="C137" s="45">
        <f t="shared" si="13"/>
        <v>15</v>
      </c>
      <c r="D137" s="45" t="str">
        <f t="shared" si="14"/>
        <v/>
      </c>
      <c r="E137" s="25">
        <f t="shared" si="18"/>
        <v>42106</v>
      </c>
      <c r="F137" s="26" t="str">
        <f t="shared" si="15"/>
        <v>D</v>
      </c>
      <c r="G137" s="47" t="str">
        <f t="shared" si="16"/>
        <v>S</v>
      </c>
      <c r="I137" s="7"/>
      <c r="O137" s="7"/>
      <c r="R137" s="7"/>
    </row>
    <row r="138" spans="2:18">
      <c r="B138" s="24">
        <f t="shared" si="17"/>
        <v>42107</v>
      </c>
      <c r="C138" s="45">
        <f t="shared" si="13"/>
        <v>16</v>
      </c>
      <c r="D138" s="45" t="str">
        <f t="shared" si="14"/>
        <v/>
      </c>
      <c r="E138" s="25">
        <f t="shared" si="18"/>
        <v>42107</v>
      </c>
      <c r="F138" s="26" t="str">
        <f t="shared" si="15"/>
        <v>L</v>
      </c>
      <c r="G138" s="47" t="str">
        <f t="shared" si="16"/>
        <v>S</v>
      </c>
      <c r="I138" s="7"/>
      <c r="O138" s="7"/>
      <c r="R138" s="7"/>
    </row>
    <row r="139" spans="2:18">
      <c r="B139" s="24">
        <f t="shared" si="17"/>
        <v>42108</v>
      </c>
      <c r="C139" s="45">
        <f t="shared" si="13"/>
        <v>16</v>
      </c>
      <c r="D139" s="45" t="str">
        <f t="shared" si="14"/>
        <v/>
      </c>
      <c r="E139" s="25">
        <f t="shared" si="18"/>
        <v>42108</v>
      </c>
      <c r="F139" s="26" t="str">
        <f t="shared" si="15"/>
        <v>M</v>
      </c>
      <c r="G139" s="47" t="str">
        <f t="shared" si="16"/>
        <v>S</v>
      </c>
      <c r="I139" s="7"/>
      <c r="O139" s="7"/>
      <c r="R139" s="7"/>
    </row>
    <row r="140" spans="2:18">
      <c r="B140" s="24">
        <f t="shared" si="17"/>
        <v>42109</v>
      </c>
      <c r="C140" s="45">
        <f t="shared" si="13"/>
        <v>16</v>
      </c>
      <c r="D140" s="45" t="str">
        <f t="shared" si="14"/>
        <v/>
      </c>
      <c r="E140" s="25">
        <f t="shared" si="18"/>
        <v>42109</v>
      </c>
      <c r="F140" s="26" t="str">
        <f t="shared" si="15"/>
        <v>M</v>
      </c>
      <c r="G140" s="47" t="str">
        <f t="shared" si="16"/>
        <v>S</v>
      </c>
      <c r="I140" s="7"/>
      <c r="O140" s="7"/>
      <c r="R140" s="7"/>
    </row>
    <row r="141" spans="2:18">
      <c r="B141" s="24">
        <f t="shared" si="17"/>
        <v>42110</v>
      </c>
      <c r="C141" s="45">
        <f t="shared" si="13"/>
        <v>16</v>
      </c>
      <c r="D141" s="45" t="str">
        <f t="shared" si="14"/>
        <v/>
      </c>
      <c r="E141" s="25">
        <f t="shared" si="18"/>
        <v>42110</v>
      </c>
      <c r="F141" s="26" t="str">
        <f t="shared" si="15"/>
        <v>J</v>
      </c>
      <c r="G141" s="47" t="str">
        <f t="shared" si="16"/>
        <v>S</v>
      </c>
      <c r="I141" s="7"/>
      <c r="O141" s="7"/>
      <c r="R141" s="7"/>
    </row>
    <row r="142" spans="2:18">
      <c r="B142" s="24">
        <f t="shared" si="17"/>
        <v>42111</v>
      </c>
      <c r="C142" s="45">
        <f t="shared" si="13"/>
        <v>16</v>
      </c>
      <c r="D142" s="45" t="str">
        <f t="shared" si="14"/>
        <v/>
      </c>
      <c r="E142" s="25">
        <f t="shared" si="18"/>
        <v>42111</v>
      </c>
      <c r="F142" s="26" t="str">
        <f t="shared" si="15"/>
        <v>V</v>
      </c>
      <c r="G142" s="47" t="str">
        <f t="shared" si="16"/>
        <v>S</v>
      </c>
      <c r="I142" s="7"/>
      <c r="O142" s="7"/>
      <c r="R142" s="7"/>
    </row>
    <row r="143" spans="2:18">
      <c r="B143" s="24">
        <f t="shared" si="17"/>
        <v>42112</v>
      </c>
      <c r="C143" s="45">
        <f t="shared" si="13"/>
        <v>16</v>
      </c>
      <c r="D143" s="45" t="str">
        <f t="shared" si="14"/>
        <v/>
      </c>
      <c r="E143" s="25">
        <f t="shared" si="18"/>
        <v>42112</v>
      </c>
      <c r="F143" s="26" t="str">
        <f t="shared" si="15"/>
        <v>S</v>
      </c>
      <c r="G143" s="47" t="str">
        <f t="shared" si="16"/>
        <v>S</v>
      </c>
      <c r="I143" s="7"/>
      <c r="O143" s="7"/>
      <c r="R143" s="7"/>
    </row>
    <row r="144" spans="2:18">
      <c r="B144" s="24">
        <f t="shared" si="17"/>
        <v>42113</v>
      </c>
      <c r="C144" s="45">
        <f t="shared" si="13"/>
        <v>16</v>
      </c>
      <c r="D144" s="45" t="str">
        <f t="shared" si="14"/>
        <v/>
      </c>
      <c r="E144" s="25">
        <f t="shared" si="18"/>
        <v>42113</v>
      </c>
      <c r="F144" s="26" t="str">
        <f t="shared" si="15"/>
        <v>D</v>
      </c>
      <c r="G144" s="47" t="str">
        <f t="shared" si="16"/>
        <v>S</v>
      </c>
      <c r="I144" s="7"/>
      <c r="O144" s="7"/>
      <c r="R144" s="7"/>
    </row>
    <row r="145" spans="2:18">
      <c r="B145" s="24">
        <f t="shared" si="17"/>
        <v>42114</v>
      </c>
      <c r="C145" s="45">
        <f t="shared" si="13"/>
        <v>17</v>
      </c>
      <c r="D145" s="45" t="str">
        <f t="shared" si="14"/>
        <v/>
      </c>
      <c r="E145" s="25">
        <f t="shared" si="18"/>
        <v>42114</v>
      </c>
      <c r="F145" s="26" t="str">
        <f t="shared" si="15"/>
        <v>L</v>
      </c>
      <c r="G145" s="47" t="str">
        <f t="shared" si="16"/>
        <v>S</v>
      </c>
      <c r="I145" s="7"/>
      <c r="O145" s="7"/>
      <c r="R145" s="7"/>
    </row>
    <row r="146" spans="2:18">
      <c r="B146" s="24">
        <f t="shared" si="17"/>
        <v>42115</v>
      </c>
      <c r="C146" s="45">
        <f t="shared" si="13"/>
        <v>17</v>
      </c>
      <c r="D146" s="45" t="str">
        <f t="shared" si="14"/>
        <v/>
      </c>
      <c r="E146" s="25">
        <f t="shared" si="18"/>
        <v>42115</v>
      </c>
      <c r="F146" s="26" t="str">
        <f t="shared" si="15"/>
        <v>M</v>
      </c>
      <c r="G146" s="47" t="str">
        <f t="shared" si="16"/>
        <v>S</v>
      </c>
      <c r="I146" s="7"/>
      <c r="O146" s="7"/>
      <c r="R146" s="7"/>
    </row>
    <row r="147" spans="2:18">
      <c r="B147" s="24">
        <f t="shared" si="17"/>
        <v>42116</v>
      </c>
      <c r="C147" s="45">
        <f t="shared" si="13"/>
        <v>17</v>
      </c>
      <c r="D147" s="45" t="str">
        <f t="shared" si="14"/>
        <v/>
      </c>
      <c r="E147" s="25">
        <f t="shared" si="18"/>
        <v>42116</v>
      </c>
      <c r="F147" s="26" t="str">
        <f t="shared" si="15"/>
        <v>M</v>
      </c>
      <c r="G147" s="47" t="str">
        <f t="shared" si="16"/>
        <v>S</v>
      </c>
      <c r="I147" s="7"/>
      <c r="O147" s="7"/>
      <c r="R147" s="7"/>
    </row>
    <row r="148" spans="2:18">
      <c r="B148" s="24">
        <f t="shared" si="17"/>
        <v>42117</v>
      </c>
      <c r="C148" s="45">
        <f t="shared" si="13"/>
        <v>17</v>
      </c>
      <c r="D148" s="45" t="str">
        <f t="shared" si="14"/>
        <v/>
      </c>
      <c r="E148" s="25">
        <f t="shared" si="18"/>
        <v>42117</v>
      </c>
      <c r="F148" s="26" t="str">
        <f t="shared" si="15"/>
        <v>J</v>
      </c>
      <c r="G148" s="47" t="str">
        <f t="shared" si="16"/>
        <v>S</v>
      </c>
      <c r="I148" s="7"/>
      <c r="O148" s="7"/>
      <c r="R148" s="7"/>
    </row>
    <row r="149" spans="2:18">
      <c r="B149" s="24">
        <f t="shared" si="17"/>
        <v>42118</v>
      </c>
      <c r="C149" s="45">
        <f t="shared" si="13"/>
        <v>17</v>
      </c>
      <c r="D149" s="45" t="str">
        <f t="shared" si="14"/>
        <v/>
      </c>
      <c r="E149" s="25">
        <f t="shared" si="18"/>
        <v>42118</v>
      </c>
      <c r="F149" s="26" t="str">
        <f t="shared" si="15"/>
        <v>V</v>
      </c>
      <c r="G149" s="47" t="str">
        <f t="shared" si="16"/>
        <v>S</v>
      </c>
      <c r="I149" s="7"/>
      <c r="O149" s="7"/>
      <c r="R149" s="7"/>
    </row>
    <row r="150" spans="2:18">
      <c r="B150" s="24">
        <f t="shared" si="17"/>
        <v>42119</v>
      </c>
      <c r="C150" s="45">
        <f t="shared" si="13"/>
        <v>17</v>
      </c>
      <c r="D150" s="45" t="str">
        <f t="shared" si="14"/>
        <v/>
      </c>
      <c r="E150" s="25">
        <f t="shared" si="18"/>
        <v>42119</v>
      </c>
      <c r="F150" s="26" t="str">
        <f t="shared" si="15"/>
        <v>S</v>
      </c>
      <c r="G150" s="47" t="str">
        <f t="shared" si="16"/>
        <v>S</v>
      </c>
      <c r="I150" s="7"/>
      <c r="O150" s="7"/>
      <c r="R150" s="7"/>
    </row>
    <row r="151" spans="2:18">
      <c r="B151" s="24">
        <f t="shared" si="17"/>
        <v>42120</v>
      </c>
      <c r="C151" s="45">
        <f t="shared" si="13"/>
        <v>17</v>
      </c>
      <c r="D151" s="45" t="str">
        <f t="shared" si="14"/>
        <v/>
      </c>
      <c r="E151" s="25">
        <f t="shared" si="18"/>
        <v>42120</v>
      </c>
      <c r="F151" s="26" t="str">
        <f t="shared" si="15"/>
        <v>D</v>
      </c>
      <c r="G151" s="47" t="str">
        <f t="shared" si="16"/>
        <v>S</v>
      </c>
      <c r="I151" s="7"/>
      <c r="O151" s="7"/>
      <c r="R151" s="7"/>
    </row>
    <row r="152" spans="2:18">
      <c r="B152" s="24">
        <f t="shared" si="17"/>
        <v>42121</v>
      </c>
      <c r="C152" s="45">
        <f t="shared" si="13"/>
        <v>18</v>
      </c>
      <c r="D152" s="45" t="str">
        <f t="shared" si="14"/>
        <v/>
      </c>
      <c r="E152" s="25">
        <f t="shared" si="18"/>
        <v>42121</v>
      </c>
      <c r="F152" s="26" t="str">
        <f t="shared" si="15"/>
        <v>L</v>
      </c>
      <c r="G152" s="47" t="str">
        <f t="shared" si="16"/>
        <v>N</v>
      </c>
      <c r="I152" s="7"/>
      <c r="O152" s="7"/>
      <c r="R152" s="7"/>
    </row>
    <row r="153" spans="2:18">
      <c r="B153" s="24">
        <f t="shared" si="17"/>
        <v>42122</v>
      </c>
      <c r="C153" s="45">
        <f t="shared" si="13"/>
        <v>18</v>
      </c>
      <c r="D153" s="45" t="str">
        <f t="shared" si="14"/>
        <v/>
      </c>
      <c r="E153" s="25">
        <f t="shared" si="18"/>
        <v>42122</v>
      </c>
      <c r="F153" s="26" t="str">
        <f t="shared" si="15"/>
        <v>M</v>
      </c>
      <c r="G153" s="47" t="str">
        <f t="shared" si="16"/>
        <v>N</v>
      </c>
      <c r="I153" s="7"/>
      <c r="O153" s="7"/>
      <c r="R153" s="7"/>
    </row>
    <row r="154" spans="2:18">
      <c r="B154" s="24">
        <f t="shared" si="17"/>
        <v>42123</v>
      </c>
      <c r="C154" s="45">
        <f t="shared" si="13"/>
        <v>18</v>
      </c>
      <c r="D154" s="45" t="str">
        <f t="shared" si="14"/>
        <v/>
      </c>
      <c r="E154" s="25">
        <f t="shared" si="18"/>
        <v>42123</v>
      </c>
      <c r="F154" s="26" t="str">
        <f t="shared" si="15"/>
        <v>M</v>
      </c>
      <c r="G154" s="47" t="str">
        <f t="shared" si="16"/>
        <v>N</v>
      </c>
      <c r="I154" s="7"/>
      <c r="O154" s="7"/>
      <c r="R154" s="7"/>
    </row>
    <row r="155" spans="2:18">
      <c r="B155" s="24">
        <f t="shared" si="17"/>
        <v>42124</v>
      </c>
      <c r="C155" s="45">
        <f t="shared" si="13"/>
        <v>18</v>
      </c>
      <c r="D155" s="45" t="str">
        <f t="shared" si="14"/>
        <v/>
      </c>
      <c r="E155" s="25">
        <f t="shared" si="18"/>
        <v>42124</v>
      </c>
      <c r="F155" s="26" t="str">
        <f t="shared" si="15"/>
        <v>J</v>
      </c>
      <c r="G155" s="47" t="str">
        <f t="shared" si="16"/>
        <v>N</v>
      </c>
      <c r="I155" s="7"/>
      <c r="O155" s="7"/>
      <c r="R155" s="7"/>
    </row>
    <row r="156" spans="2:18">
      <c r="B156" s="24">
        <f t="shared" si="17"/>
        <v>42125</v>
      </c>
      <c r="C156" s="45">
        <f t="shared" si="13"/>
        <v>18</v>
      </c>
      <c r="D156" s="45" t="str">
        <f t="shared" si="14"/>
        <v>F</v>
      </c>
      <c r="E156" s="25">
        <f t="shared" si="18"/>
        <v>42125</v>
      </c>
      <c r="F156" s="26" t="str">
        <f t="shared" si="15"/>
        <v>f</v>
      </c>
      <c r="G156" s="47" t="str">
        <f t="shared" si="16"/>
        <v>F</v>
      </c>
      <c r="I156" s="7"/>
      <c r="O156" s="7"/>
      <c r="R156" s="7"/>
    </row>
    <row r="157" spans="2:18">
      <c r="B157" s="24">
        <f t="shared" si="17"/>
        <v>42126</v>
      </c>
      <c r="C157" s="45">
        <f t="shared" si="13"/>
        <v>18</v>
      </c>
      <c r="D157" s="45" t="str">
        <f t="shared" si="14"/>
        <v/>
      </c>
      <c r="E157" s="25">
        <f t="shared" si="18"/>
        <v>42126</v>
      </c>
      <c r="F157" s="26" t="str">
        <f t="shared" si="15"/>
        <v>S</v>
      </c>
      <c r="G157" s="47" t="str">
        <f t="shared" si="16"/>
        <v>W</v>
      </c>
      <c r="I157" s="7"/>
      <c r="O157" s="7"/>
      <c r="R157" s="7"/>
    </row>
    <row r="158" spans="2:18">
      <c r="B158" s="24">
        <f t="shared" si="17"/>
        <v>42127</v>
      </c>
      <c r="C158" s="45">
        <f t="shared" si="13"/>
        <v>18</v>
      </c>
      <c r="D158" s="45" t="str">
        <f t="shared" si="14"/>
        <v/>
      </c>
      <c r="E158" s="25">
        <f t="shared" si="18"/>
        <v>42127</v>
      </c>
      <c r="F158" s="26" t="str">
        <f t="shared" si="15"/>
        <v>D</v>
      </c>
      <c r="G158" s="47" t="str">
        <f t="shared" si="16"/>
        <v>W</v>
      </c>
      <c r="I158" s="7"/>
      <c r="O158" s="7"/>
      <c r="R158" s="7"/>
    </row>
    <row r="159" spans="2:18">
      <c r="B159" s="24">
        <f t="shared" si="17"/>
        <v>42128</v>
      </c>
      <c r="C159" s="45">
        <f t="shared" si="13"/>
        <v>19</v>
      </c>
      <c r="D159" s="45" t="str">
        <f t="shared" si="14"/>
        <v/>
      </c>
      <c r="E159" s="25">
        <f t="shared" si="18"/>
        <v>42128</v>
      </c>
      <c r="F159" s="26" t="str">
        <f t="shared" si="15"/>
        <v>L</v>
      </c>
      <c r="G159" s="47" t="str">
        <f t="shared" si="16"/>
        <v>N</v>
      </c>
      <c r="I159" s="7"/>
      <c r="O159" s="7"/>
      <c r="R159" s="7"/>
    </row>
    <row r="160" spans="2:18">
      <c r="B160" s="24">
        <f t="shared" si="17"/>
        <v>42129</v>
      </c>
      <c r="C160" s="45">
        <f t="shared" si="13"/>
        <v>19</v>
      </c>
      <c r="D160" s="45" t="str">
        <f t="shared" si="14"/>
        <v/>
      </c>
      <c r="E160" s="25">
        <f t="shared" si="18"/>
        <v>42129</v>
      </c>
      <c r="F160" s="26" t="str">
        <f t="shared" si="15"/>
        <v>M</v>
      </c>
      <c r="G160" s="47" t="str">
        <f t="shared" si="16"/>
        <v>N</v>
      </c>
      <c r="I160" s="7"/>
      <c r="O160" s="7"/>
      <c r="R160" s="7"/>
    </row>
    <row r="161" spans="2:18">
      <c r="B161" s="24">
        <f t="shared" si="17"/>
        <v>42130</v>
      </c>
      <c r="C161" s="45">
        <f t="shared" si="13"/>
        <v>19</v>
      </c>
      <c r="D161" s="45" t="str">
        <f t="shared" si="14"/>
        <v/>
      </c>
      <c r="E161" s="25">
        <f t="shared" si="18"/>
        <v>42130</v>
      </c>
      <c r="F161" s="26" t="str">
        <f t="shared" si="15"/>
        <v>M</v>
      </c>
      <c r="G161" s="47" t="str">
        <f t="shared" si="16"/>
        <v>N</v>
      </c>
      <c r="I161" s="7"/>
      <c r="O161" s="7"/>
      <c r="R161" s="7"/>
    </row>
    <row r="162" spans="2:18">
      <c r="B162" s="24">
        <f t="shared" si="17"/>
        <v>42131</v>
      </c>
      <c r="C162" s="45">
        <f t="shared" si="13"/>
        <v>19</v>
      </c>
      <c r="D162" s="45" t="str">
        <f t="shared" si="14"/>
        <v/>
      </c>
      <c r="E162" s="25">
        <f t="shared" si="18"/>
        <v>42131</v>
      </c>
      <c r="F162" s="26" t="str">
        <f t="shared" si="15"/>
        <v>J</v>
      </c>
      <c r="G162" s="47" t="str">
        <f t="shared" si="16"/>
        <v>N</v>
      </c>
      <c r="I162" s="7"/>
      <c r="O162" s="7"/>
      <c r="R162" s="7"/>
    </row>
    <row r="163" spans="2:18">
      <c r="B163" s="24">
        <f t="shared" si="17"/>
        <v>42132</v>
      </c>
      <c r="C163" s="45">
        <f t="shared" si="13"/>
        <v>19</v>
      </c>
      <c r="D163" s="45" t="str">
        <f t="shared" si="14"/>
        <v>F</v>
      </c>
      <c r="E163" s="25">
        <f t="shared" si="18"/>
        <v>42132</v>
      </c>
      <c r="F163" s="26" t="str">
        <f t="shared" si="15"/>
        <v>f</v>
      </c>
      <c r="G163" s="47" t="str">
        <f t="shared" si="16"/>
        <v>F</v>
      </c>
      <c r="I163" s="7"/>
      <c r="O163" s="7"/>
      <c r="R163" s="7"/>
    </row>
    <row r="164" spans="2:18">
      <c r="B164" s="24">
        <f t="shared" si="17"/>
        <v>42133</v>
      </c>
      <c r="C164" s="45">
        <f t="shared" si="13"/>
        <v>19</v>
      </c>
      <c r="D164" s="45" t="str">
        <f t="shared" si="14"/>
        <v/>
      </c>
      <c r="E164" s="25">
        <f t="shared" si="18"/>
        <v>42133</v>
      </c>
      <c r="F164" s="26" t="str">
        <f t="shared" si="15"/>
        <v>S</v>
      </c>
      <c r="G164" s="47" t="str">
        <f t="shared" si="16"/>
        <v>W</v>
      </c>
      <c r="I164" s="7"/>
      <c r="O164" s="7"/>
      <c r="R164" s="7"/>
    </row>
    <row r="165" spans="2:18">
      <c r="B165" s="24">
        <f t="shared" si="17"/>
        <v>42134</v>
      </c>
      <c r="C165" s="45">
        <f t="shared" si="13"/>
        <v>19</v>
      </c>
      <c r="D165" s="45" t="str">
        <f t="shared" si="14"/>
        <v/>
      </c>
      <c r="E165" s="25">
        <f t="shared" si="18"/>
        <v>42134</v>
      </c>
      <c r="F165" s="26" t="str">
        <f t="shared" si="15"/>
        <v>D</v>
      </c>
      <c r="G165" s="47" t="str">
        <f t="shared" si="16"/>
        <v>W</v>
      </c>
      <c r="I165" s="7"/>
      <c r="O165" s="7"/>
      <c r="R165" s="7"/>
    </row>
    <row r="166" spans="2:18">
      <c r="B166" s="24">
        <f t="shared" si="17"/>
        <v>42135</v>
      </c>
      <c r="C166" s="45">
        <f t="shared" si="13"/>
        <v>20</v>
      </c>
      <c r="D166" s="45" t="str">
        <f t="shared" si="14"/>
        <v/>
      </c>
      <c r="E166" s="25">
        <f t="shared" si="18"/>
        <v>42135</v>
      </c>
      <c r="F166" s="26" t="str">
        <f t="shared" si="15"/>
        <v>L</v>
      </c>
      <c r="G166" s="47" t="str">
        <f t="shared" si="16"/>
        <v>N</v>
      </c>
      <c r="I166" s="7"/>
      <c r="O166" s="7"/>
      <c r="R166" s="7"/>
    </row>
    <row r="167" spans="2:18">
      <c r="B167" s="24">
        <f t="shared" si="17"/>
        <v>42136</v>
      </c>
      <c r="C167" s="45">
        <f t="shared" si="13"/>
        <v>20</v>
      </c>
      <c r="D167" s="45" t="str">
        <f t="shared" si="14"/>
        <v/>
      </c>
      <c r="E167" s="25">
        <f t="shared" si="18"/>
        <v>42136</v>
      </c>
      <c r="F167" s="26" t="str">
        <f t="shared" si="15"/>
        <v>M</v>
      </c>
      <c r="G167" s="47" t="str">
        <f t="shared" si="16"/>
        <v>N</v>
      </c>
      <c r="I167" s="7"/>
      <c r="O167" s="7"/>
      <c r="R167" s="7"/>
    </row>
    <row r="168" spans="2:18">
      <c r="B168" s="24">
        <f t="shared" si="17"/>
        <v>42137</v>
      </c>
      <c r="C168" s="45">
        <f t="shared" si="13"/>
        <v>20</v>
      </c>
      <c r="D168" s="45" t="str">
        <f t="shared" si="14"/>
        <v/>
      </c>
      <c r="E168" s="25">
        <f t="shared" si="18"/>
        <v>42137</v>
      </c>
      <c r="F168" s="26" t="str">
        <f t="shared" si="15"/>
        <v>M</v>
      </c>
      <c r="G168" s="47" t="str">
        <f t="shared" si="16"/>
        <v>N</v>
      </c>
      <c r="I168" s="7"/>
      <c r="O168" s="7"/>
      <c r="R168" s="7"/>
    </row>
    <row r="169" spans="2:18">
      <c r="B169" s="24">
        <f t="shared" si="17"/>
        <v>42138</v>
      </c>
      <c r="C169" s="45">
        <f t="shared" si="13"/>
        <v>20</v>
      </c>
      <c r="D169" s="45" t="str">
        <f t="shared" si="14"/>
        <v>F</v>
      </c>
      <c r="E169" s="25">
        <f t="shared" si="18"/>
        <v>42138</v>
      </c>
      <c r="F169" s="26" t="str">
        <f t="shared" si="15"/>
        <v>f</v>
      </c>
      <c r="G169" s="47" t="str">
        <f t="shared" si="16"/>
        <v>F</v>
      </c>
      <c r="I169" s="7"/>
      <c r="O169" s="7"/>
      <c r="R169" s="7"/>
    </row>
    <row r="170" spans="2:18">
      <c r="B170" s="24">
        <f t="shared" si="17"/>
        <v>42139</v>
      </c>
      <c r="C170" s="45">
        <f t="shared" si="13"/>
        <v>20</v>
      </c>
      <c r="D170" s="45" t="str">
        <f t="shared" si="14"/>
        <v/>
      </c>
      <c r="E170" s="25">
        <f t="shared" si="18"/>
        <v>42139</v>
      </c>
      <c r="F170" s="26" t="str">
        <f t="shared" si="15"/>
        <v>V</v>
      </c>
      <c r="G170" s="47" t="str">
        <f t="shared" si="16"/>
        <v>N</v>
      </c>
      <c r="I170" s="7"/>
      <c r="O170" s="7"/>
      <c r="R170" s="7"/>
    </row>
    <row r="171" spans="2:18">
      <c r="B171" s="24">
        <f t="shared" si="17"/>
        <v>42140</v>
      </c>
      <c r="C171" s="45">
        <f t="shared" si="13"/>
        <v>20</v>
      </c>
      <c r="D171" s="45" t="str">
        <f t="shared" si="14"/>
        <v/>
      </c>
      <c r="E171" s="25">
        <f t="shared" si="18"/>
        <v>42140</v>
      </c>
      <c r="F171" s="26" t="str">
        <f t="shared" si="15"/>
        <v>S</v>
      </c>
      <c r="G171" s="47" t="str">
        <f t="shared" si="16"/>
        <v>W</v>
      </c>
      <c r="I171" s="7"/>
      <c r="O171" s="7"/>
      <c r="R171" s="7"/>
    </row>
    <row r="172" spans="2:18">
      <c r="B172" s="24">
        <f t="shared" si="17"/>
        <v>42141</v>
      </c>
      <c r="C172" s="45">
        <f t="shared" si="13"/>
        <v>20</v>
      </c>
      <c r="D172" s="45" t="str">
        <f t="shared" si="14"/>
        <v/>
      </c>
      <c r="E172" s="25">
        <f t="shared" si="18"/>
        <v>42141</v>
      </c>
      <c r="F172" s="26" t="str">
        <f t="shared" si="15"/>
        <v>D</v>
      </c>
      <c r="G172" s="47" t="str">
        <f t="shared" si="16"/>
        <v>W</v>
      </c>
      <c r="I172" s="7"/>
      <c r="O172" s="7"/>
      <c r="R172" s="7"/>
    </row>
    <row r="173" spans="2:18">
      <c r="B173" s="24">
        <f t="shared" si="17"/>
        <v>42142</v>
      </c>
      <c r="C173" s="45">
        <f t="shared" si="13"/>
        <v>21</v>
      </c>
      <c r="D173" s="45" t="str">
        <f t="shared" si="14"/>
        <v/>
      </c>
      <c r="E173" s="25">
        <f t="shared" si="18"/>
        <v>42142</v>
      </c>
      <c r="F173" s="26" t="str">
        <f t="shared" si="15"/>
        <v>L</v>
      </c>
      <c r="G173" s="47" t="str">
        <f t="shared" si="16"/>
        <v>N</v>
      </c>
      <c r="I173" s="7"/>
      <c r="O173" s="7"/>
      <c r="R173" s="7"/>
    </row>
    <row r="174" spans="2:18">
      <c r="B174" s="24">
        <f t="shared" si="17"/>
        <v>42143</v>
      </c>
      <c r="C174" s="45">
        <f t="shared" si="13"/>
        <v>21</v>
      </c>
      <c r="D174" s="45" t="str">
        <f t="shared" si="14"/>
        <v/>
      </c>
      <c r="E174" s="25">
        <f t="shared" si="18"/>
        <v>42143</v>
      </c>
      <c r="F174" s="26" t="str">
        <f t="shared" si="15"/>
        <v>M</v>
      </c>
      <c r="G174" s="47" t="str">
        <f t="shared" si="16"/>
        <v>N</v>
      </c>
      <c r="I174" s="7"/>
      <c r="O174" s="7"/>
      <c r="R174" s="7"/>
    </row>
    <row r="175" spans="2:18">
      <c r="B175" s="24">
        <f t="shared" si="17"/>
        <v>42144</v>
      </c>
      <c r="C175" s="45">
        <f t="shared" si="13"/>
        <v>21</v>
      </c>
      <c r="D175" s="45" t="str">
        <f t="shared" si="14"/>
        <v/>
      </c>
      <c r="E175" s="25">
        <f t="shared" si="18"/>
        <v>42144</v>
      </c>
      <c r="F175" s="26" t="str">
        <f t="shared" si="15"/>
        <v>M</v>
      </c>
      <c r="G175" s="47" t="str">
        <f t="shared" si="16"/>
        <v>N</v>
      </c>
      <c r="I175" s="7"/>
      <c r="O175" s="7"/>
      <c r="R175" s="7"/>
    </row>
    <row r="176" spans="2:18">
      <c r="B176" s="24">
        <f t="shared" si="17"/>
        <v>42145</v>
      </c>
      <c r="C176" s="45">
        <f t="shared" si="13"/>
        <v>21</v>
      </c>
      <c r="D176" s="45" t="str">
        <f t="shared" si="14"/>
        <v/>
      </c>
      <c r="E176" s="25">
        <f t="shared" si="18"/>
        <v>42145</v>
      </c>
      <c r="F176" s="26" t="str">
        <f t="shared" si="15"/>
        <v>J</v>
      </c>
      <c r="G176" s="47" t="str">
        <f t="shared" si="16"/>
        <v>N</v>
      </c>
      <c r="I176" s="7"/>
      <c r="O176" s="7"/>
      <c r="R176" s="7"/>
    </row>
    <row r="177" spans="2:18">
      <c r="B177" s="24">
        <f t="shared" si="17"/>
        <v>42146</v>
      </c>
      <c r="C177" s="45">
        <f t="shared" si="13"/>
        <v>21</v>
      </c>
      <c r="D177" s="45" t="str">
        <f t="shared" si="14"/>
        <v/>
      </c>
      <c r="E177" s="25">
        <f t="shared" si="18"/>
        <v>42146</v>
      </c>
      <c r="F177" s="26" t="str">
        <f t="shared" si="15"/>
        <v>V</v>
      </c>
      <c r="G177" s="47" t="str">
        <f t="shared" si="16"/>
        <v>N</v>
      </c>
      <c r="I177" s="7"/>
      <c r="O177" s="7"/>
      <c r="R177" s="7"/>
    </row>
    <row r="178" spans="2:18">
      <c r="B178" s="24">
        <f t="shared" si="17"/>
        <v>42147</v>
      </c>
      <c r="C178" s="45">
        <f t="shared" si="13"/>
        <v>21</v>
      </c>
      <c r="D178" s="45" t="str">
        <f t="shared" si="14"/>
        <v/>
      </c>
      <c r="E178" s="25">
        <f t="shared" si="18"/>
        <v>42147</v>
      </c>
      <c r="F178" s="26" t="str">
        <f t="shared" si="15"/>
        <v>S</v>
      </c>
      <c r="G178" s="47" t="str">
        <f t="shared" si="16"/>
        <v>W</v>
      </c>
      <c r="I178" s="7"/>
      <c r="O178" s="7"/>
      <c r="R178" s="7"/>
    </row>
    <row r="179" spans="2:18">
      <c r="B179" s="24">
        <f t="shared" si="17"/>
        <v>42148</v>
      </c>
      <c r="C179" s="45">
        <f t="shared" si="13"/>
        <v>21</v>
      </c>
      <c r="D179" s="45" t="str">
        <f t="shared" si="14"/>
        <v/>
      </c>
      <c r="E179" s="25">
        <f t="shared" si="18"/>
        <v>42148</v>
      </c>
      <c r="F179" s="26" t="str">
        <f t="shared" si="15"/>
        <v>D</v>
      </c>
      <c r="G179" s="47" t="str">
        <f t="shared" si="16"/>
        <v>W</v>
      </c>
      <c r="I179" s="7"/>
      <c r="O179" s="7"/>
      <c r="R179" s="7"/>
    </row>
    <row r="180" spans="2:18">
      <c r="B180" s="24">
        <f t="shared" si="17"/>
        <v>42149</v>
      </c>
      <c r="C180" s="45">
        <f t="shared" si="13"/>
        <v>22</v>
      </c>
      <c r="D180" s="45" t="str">
        <f t="shared" si="14"/>
        <v>F</v>
      </c>
      <c r="E180" s="25">
        <f t="shared" si="18"/>
        <v>42149</v>
      </c>
      <c r="F180" s="26" t="str">
        <f t="shared" si="15"/>
        <v>f</v>
      </c>
      <c r="G180" s="47" t="str">
        <f t="shared" si="16"/>
        <v>F</v>
      </c>
      <c r="I180" s="7"/>
      <c r="O180" s="7"/>
      <c r="R180" s="7"/>
    </row>
    <row r="181" spans="2:18">
      <c r="B181" s="24">
        <f t="shared" si="17"/>
        <v>42150</v>
      </c>
      <c r="C181" s="45">
        <f t="shared" si="13"/>
        <v>22</v>
      </c>
      <c r="D181" s="45" t="str">
        <f t="shared" si="14"/>
        <v/>
      </c>
      <c r="E181" s="25">
        <f t="shared" si="18"/>
        <v>42150</v>
      </c>
      <c r="F181" s="26" t="str">
        <f t="shared" si="15"/>
        <v>M</v>
      </c>
      <c r="G181" s="47" t="str">
        <f t="shared" si="16"/>
        <v>N</v>
      </c>
      <c r="I181" s="7"/>
      <c r="O181" s="7"/>
      <c r="R181" s="7"/>
    </row>
    <row r="182" spans="2:18">
      <c r="B182" s="24">
        <f t="shared" si="17"/>
        <v>42151</v>
      </c>
      <c r="C182" s="45">
        <f t="shared" si="13"/>
        <v>22</v>
      </c>
      <c r="D182" s="45" t="str">
        <f t="shared" si="14"/>
        <v/>
      </c>
      <c r="E182" s="25">
        <f t="shared" si="18"/>
        <v>42151</v>
      </c>
      <c r="F182" s="26" t="str">
        <f t="shared" si="15"/>
        <v>M</v>
      </c>
      <c r="G182" s="47" t="str">
        <f t="shared" si="16"/>
        <v>N</v>
      </c>
      <c r="I182" s="7"/>
      <c r="O182" s="7"/>
      <c r="R182" s="7"/>
    </row>
    <row r="183" spans="2:18">
      <c r="B183" s="24">
        <f t="shared" si="17"/>
        <v>42152</v>
      </c>
      <c r="C183" s="45">
        <f t="shared" si="13"/>
        <v>22</v>
      </c>
      <c r="D183" s="45" t="str">
        <f t="shared" si="14"/>
        <v/>
      </c>
      <c r="E183" s="25">
        <f t="shared" si="18"/>
        <v>42152</v>
      </c>
      <c r="F183" s="26" t="str">
        <f t="shared" si="15"/>
        <v>J</v>
      </c>
      <c r="G183" s="47" t="str">
        <f t="shared" si="16"/>
        <v>N</v>
      </c>
      <c r="I183" s="7"/>
      <c r="O183" s="7"/>
      <c r="R183" s="7"/>
    </row>
    <row r="184" spans="2:18">
      <c r="B184" s="24">
        <f t="shared" si="17"/>
        <v>42153</v>
      </c>
      <c r="C184" s="45">
        <f t="shared" si="13"/>
        <v>22</v>
      </c>
      <c r="D184" s="45" t="str">
        <f t="shared" si="14"/>
        <v/>
      </c>
      <c r="E184" s="25">
        <f t="shared" si="18"/>
        <v>42153</v>
      </c>
      <c r="F184" s="26" t="str">
        <f t="shared" si="15"/>
        <v>V</v>
      </c>
      <c r="G184" s="47" t="str">
        <f t="shared" si="16"/>
        <v>N</v>
      </c>
      <c r="I184" s="7"/>
      <c r="O184" s="7"/>
      <c r="R184" s="7"/>
    </row>
    <row r="185" spans="2:18">
      <c r="B185" s="24">
        <f t="shared" si="17"/>
        <v>42154</v>
      </c>
      <c r="C185" s="45">
        <f t="shared" si="13"/>
        <v>22</v>
      </c>
      <c r="D185" s="45" t="str">
        <f t="shared" si="14"/>
        <v/>
      </c>
      <c r="E185" s="25">
        <f t="shared" si="18"/>
        <v>42154</v>
      </c>
      <c r="F185" s="26" t="str">
        <f t="shared" si="15"/>
        <v>S</v>
      </c>
      <c r="G185" s="47" t="str">
        <f t="shared" si="16"/>
        <v>W</v>
      </c>
      <c r="I185" s="7"/>
      <c r="O185" s="7"/>
      <c r="R185" s="7"/>
    </row>
    <row r="186" spans="2:18">
      <c r="B186" s="24">
        <f t="shared" si="17"/>
        <v>42155</v>
      </c>
      <c r="C186" s="45">
        <f t="shared" si="13"/>
        <v>22</v>
      </c>
      <c r="D186" s="45" t="str">
        <f t="shared" si="14"/>
        <v/>
      </c>
      <c r="E186" s="25">
        <f t="shared" si="18"/>
        <v>42155</v>
      </c>
      <c r="F186" s="26" t="str">
        <f t="shared" si="15"/>
        <v>D</v>
      </c>
      <c r="G186" s="47" t="str">
        <f t="shared" si="16"/>
        <v>W</v>
      </c>
      <c r="I186" s="7"/>
      <c r="O186" s="7"/>
      <c r="R186" s="7"/>
    </row>
    <row r="187" spans="2:18">
      <c r="B187" s="24">
        <f t="shared" si="17"/>
        <v>42156</v>
      </c>
      <c r="C187" s="45">
        <f t="shared" si="13"/>
        <v>23</v>
      </c>
      <c r="D187" s="45" t="str">
        <f t="shared" si="14"/>
        <v/>
      </c>
      <c r="E187" s="25">
        <f t="shared" si="18"/>
        <v>42156</v>
      </c>
      <c r="F187" s="26" t="str">
        <f t="shared" si="15"/>
        <v>L</v>
      </c>
      <c r="G187" s="47" t="str">
        <f t="shared" si="16"/>
        <v>N</v>
      </c>
      <c r="I187" s="7"/>
      <c r="O187" s="7"/>
      <c r="R187" s="7"/>
    </row>
    <row r="188" spans="2:18">
      <c r="B188" s="24">
        <f t="shared" si="17"/>
        <v>42157</v>
      </c>
      <c r="C188" s="45">
        <f t="shared" si="13"/>
        <v>23</v>
      </c>
      <c r="D188" s="45" t="str">
        <f t="shared" si="14"/>
        <v/>
      </c>
      <c r="E188" s="25">
        <f t="shared" si="18"/>
        <v>42157</v>
      </c>
      <c r="F188" s="26" t="str">
        <f t="shared" si="15"/>
        <v>M</v>
      </c>
      <c r="G188" s="47" t="str">
        <f t="shared" si="16"/>
        <v>N</v>
      </c>
      <c r="I188" s="7"/>
      <c r="O188" s="7"/>
      <c r="R188" s="7"/>
    </row>
    <row r="189" spans="2:18">
      <c r="B189" s="24">
        <f t="shared" si="17"/>
        <v>42158</v>
      </c>
      <c r="C189" s="45">
        <f t="shared" si="13"/>
        <v>23</v>
      </c>
      <c r="D189" s="45" t="str">
        <f t="shared" si="14"/>
        <v/>
      </c>
      <c r="E189" s="25">
        <f t="shared" si="18"/>
        <v>42158</v>
      </c>
      <c r="F189" s="26" t="str">
        <f t="shared" si="15"/>
        <v>M</v>
      </c>
      <c r="G189" s="47" t="str">
        <f t="shared" si="16"/>
        <v>N</v>
      </c>
      <c r="I189" s="7"/>
      <c r="O189" s="7"/>
      <c r="R189" s="7"/>
    </row>
    <row r="190" spans="2:18">
      <c r="B190" s="24">
        <f t="shared" si="17"/>
        <v>42159</v>
      </c>
      <c r="C190" s="45">
        <f t="shared" si="13"/>
        <v>23</v>
      </c>
      <c r="D190" s="45" t="str">
        <f t="shared" si="14"/>
        <v/>
      </c>
      <c r="E190" s="25">
        <f t="shared" si="18"/>
        <v>42159</v>
      </c>
      <c r="F190" s="26" t="str">
        <f t="shared" si="15"/>
        <v>J</v>
      </c>
      <c r="G190" s="47" t="str">
        <f t="shared" si="16"/>
        <v>N</v>
      </c>
      <c r="I190" s="7"/>
      <c r="O190" s="7"/>
      <c r="R190" s="7"/>
    </row>
    <row r="191" spans="2:18">
      <c r="B191" s="24">
        <f t="shared" si="17"/>
        <v>42160</v>
      </c>
      <c r="C191" s="45">
        <f t="shared" si="13"/>
        <v>23</v>
      </c>
      <c r="D191" s="45" t="str">
        <f t="shared" si="14"/>
        <v/>
      </c>
      <c r="E191" s="25">
        <f t="shared" si="18"/>
        <v>42160</v>
      </c>
      <c r="F191" s="26" t="str">
        <f t="shared" si="15"/>
        <v>V</v>
      </c>
      <c r="G191" s="47" t="str">
        <f t="shared" si="16"/>
        <v>N</v>
      </c>
      <c r="I191" s="7"/>
      <c r="O191" s="7"/>
      <c r="R191" s="7"/>
    </row>
    <row r="192" spans="2:18">
      <c r="B192" s="24">
        <f t="shared" si="17"/>
        <v>42161</v>
      </c>
      <c r="C192" s="45">
        <f t="shared" si="13"/>
        <v>23</v>
      </c>
      <c r="D192" s="45" t="str">
        <f t="shared" si="14"/>
        <v/>
      </c>
      <c r="E192" s="25">
        <f t="shared" si="18"/>
        <v>42161</v>
      </c>
      <c r="F192" s="26" t="str">
        <f t="shared" si="15"/>
        <v>S</v>
      </c>
      <c r="G192" s="47" t="str">
        <f t="shared" si="16"/>
        <v>W</v>
      </c>
      <c r="I192" s="7"/>
      <c r="O192" s="7"/>
      <c r="R192" s="7"/>
    </row>
    <row r="193" spans="2:18">
      <c r="B193" s="24">
        <f t="shared" si="17"/>
        <v>42162</v>
      </c>
      <c r="C193" s="45">
        <f t="shared" si="13"/>
        <v>23</v>
      </c>
      <c r="D193" s="45" t="str">
        <f t="shared" si="14"/>
        <v/>
      </c>
      <c r="E193" s="25">
        <f t="shared" si="18"/>
        <v>42162</v>
      </c>
      <c r="F193" s="26" t="str">
        <f t="shared" si="15"/>
        <v>D</v>
      </c>
      <c r="G193" s="47" t="str">
        <f t="shared" si="16"/>
        <v>W</v>
      </c>
      <c r="I193" s="7"/>
      <c r="O193" s="7"/>
      <c r="R193" s="7"/>
    </row>
    <row r="194" spans="2:18">
      <c r="B194" s="24">
        <f t="shared" si="17"/>
        <v>42163</v>
      </c>
      <c r="C194" s="45">
        <f t="shared" si="13"/>
        <v>24</v>
      </c>
      <c r="D194" s="45" t="str">
        <f t="shared" si="14"/>
        <v/>
      </c>
      <c r="E194" s="25">
        <f t="shared" si="18"/>
        <v>42163</v>
      </c>
      <c r="F194" s="26" t="str">
        <f t="shared" si="15"/>
        <v>L</v>
      </c>
      <c r="G194" s="47" t="str">
        <f t="shared" si="16"/>
        <v>N</v>
      </c>
      <c r="I194" s="7"/>
      <c r="O194" s="7"/>
      <c r="R194" s="7"/>
    </row>
    <row r="195" spans="2:18">
      <c r="B195" s="24">
        <f t="shared" si="17"/>
        <v>42164</v>
      </c>
      <c r="C195" s="45">
        <f t="shared" si="13"/>
        <v>24</v>
      </c>
      <c r="D195" s="45" t="str">
        <f t="shared" si="14"/>
        <v/>
      </c>
      <c r="E195" s="25">
        <f t="shared" si="18"/>
        <v>42164</v>
      </c>
      <c r="F195" s="26" t="str">
        <f t="shared" si="15"/>
        <v>M</v>
      </c>
      <c r="G195" s="47" t="str">
        <f t="shared" si="16"/>
        <v>N</v>
      </c>
      <c r="I195" s="7"/>
      <c r="O195" s="7"/>
      <c r="R195" s="7"/>
    </row>
    <row r="196" spans="2:18">
      <c r="B196" s="24">
        <f t="shared" si="17"/>
        <v>42165</v>
      </c>
      <c r="C196" s="45">
        <f t="shared" si="13"/>
        <v>24</v>
      </c>
      <c r="D196" s="45" t="str">
        <f t="shared" si="14"/>
        <v/>
      </c>
      <c r="E196" s="25">
        <f t="shared" si="18"/>
        <v>42165</v>
      </c>
      <c r="F196" s="26" t="str">
        <f t="shared" si="15"/>
        <v>M</v>
      </c>
      <c r="G196" s="47" t="str">
        <f t="shared" si="16"/>
        <v>N</v>
      </c>
      <c r="I196" s="7"/>
      <c r="O196" s="7"/>
      <c r="R196" s="7"/>
    </row>
    <row r="197" spans="2:18">
      <c r="B197" s="24">
        <f t="shared" si="17"/>
        <v>42166</v>
      </c>
      <c r="C197" s="45">
        <f t="shared" ref="C197:C260" si="19">WEEKNUM(B197,2)</f>
        <v>24</v>
      </c>
      <c r="D197" s="45" t="str">
        <f t="shared" ref="D197:D260" si="20">IF(ISERROR(VLOOKUP(E197,jfdate,1,TRUE)),"",IF(VLOOKUP(E197,jfdate,1,TRUE)=B197,"F",""))</f>
        <v/>
      </c>
      <c r="E197" s="25">
        <f t="shared" si="18"/>
        <v>42166</v>
      </c>
      <c r="F197" s="26" t="str">
        <f t="shared" ref="F197:F260" si="21">IF(D197="f","f",VLOOKUP(WEEKDAY(E197),jourabbrege,2,FALSE))</f>
        <v>J</v>
      </c>
      <c r="G197" s="47" t="str">
        <f t="shared" ref="G197:G260" si="22">IF(COUNTIFS(Q$5:Q$18, "&lt;="&amp;E197,R$5:R$18, "&gt;="&amp;E197)&gt;0,"S",IF(WEEKDAY(E197,2)&gt;=6,"W",IF(NOT(ISERROR(MATCH(E197,jfdate,0))),"F","N")))</f>
        <v>N</v>
      </c>
      <c r="I197" s="7"/>
      <c r="O197" s="7"/>
      <c r="R197" s="7"/>
    </row>
    <row r="198" spans="2:18">
      <c r="B198" s="24">
        <f t="shared" ref="B198:B261" si="23">+B197+1</f>
        <v>42167</v>
      </c>
      <c r="C198" s="45">
        <f t="shared" si="19"/>
        <v>24</v>
      </c>
      <c r="D198" s="45" t="str">
        <f t="shared" si="20"/>
        <v/>
      </c>
      <c r="E198" s="25">
        <f t="shared" ref="E198:E261" si="24">+E197+1</f>
        <v>42167</v>
      </c>
      <c r="F198" s="26" t="str">
        <f t="shared" si="21"/>
        <v>V</v>
      </c>
      <c r="G198" s="47" t="str">
        <f t="shared" si="22"/>
        <v>N</v>
      </c>
      <c r="I198" s="7"/>
      <c r="O198" s="7"/>
      <c r="R198" s="7"/>
    </row>
    <row r="199" spans="2:18">
      <c r="B199" s="24">
        <f t="shared" si="23"/>
        <v>42168</v>
      </c>
      <c r="C199" s="45">
        <f t="shared" si="19"/>
        <v>24</v>
      </c>
      <c r="D199" s="45" t="str">
        <f t="shared" si="20"/>
        <v/>
      </c>
      <c r="E199" s="25">
        <f t="shared" si="24"/>
        <v>42168</v>
      </c>
      <c r="F199" s="26" t="str">
        <f t="shared" si="21"/>
        <v>S</v>
      </c>
      <c r="G199" s="47" t="str">
        <f t="shared" si="22"/>
        <v>W</v>
      </c>
      <c r="I199" s="7"/>
      <c r="O199" s="7"/>
      <c r="R199" s="7"/>
    </row>
    <row r="200" spans="2:18">
      <c r="B200" s="24">
        <f t="shared" si="23"/>
        <v>42169</v>
      </c>
      <c r="C200" s="45">
        <f t="shared" si="19"/>
        <v>24</v>
      </c>
      <c r="D200" s="45" t="str">
        <f t="shared" si="20"/>
        <v/>
      </c>
      <c r="E200" s="25">
        <f t="shared" si="24"/>
        <v>42169</v>
      </c>
      <c r="F200" s="26" t="str">
        <f t="shared" si="21"/>
        <v>D</v>
      </c>
      <c r="G200" s="47" t="str">
        <f t="shared" si="22"/>
        <v>W</v>
      </c>
      <c r="I200" s="7"/>
      <c r="O200" s="7"/>
      <c r="R200" s="7"/>
    </row>
    <row r="201" spans="2:18">
      <c r="B201" s="24">
        <f t="shared" si="23"/>
        <v>42170</v>
      </c>
      <c r="C201" s="45">
        <f t="shared" si="19"/>
        <v>25</v>
      </c>
      <c r="D201" s="45" t="str">
        <f t="shared" si="20"/>
        <v/>
      </c>
      <c r="E201" s="25">
        <f t="shared" si="24"/>
        <v>42170</v>
      </c>
      <c r="F201" s="26" t="str">
        <f t="shared" si="21"/>
        <v>L</v>
      </c>
      <c r="G201" s="47" t="str">
        <f t="shared" si="22"/>
        <v>N</v>
      </c>
      <c r="I201" s="7"/>
      <c r="O201" s="7"/>
      <c r="R201" s="7"/>
    </row>
    <row r="202" spans="2:18">
      <c r="B202" s="24">
        <f t="shared" si="23"/>
        <v>42171</v>
      </c>
      <c r="C202" s="45">
        <f t="shared" si="19"/>
        <v>25</v>
      </c>
      <c r="D202" s="45" t="str">
        <f t="shared" si="20"/>
        <v/>
      </c>
      <c r="E202" s="25">
        <f t="shared" si="24"/>
        <v>42171</v>
      </c>
      <c r="F202" s="26" t="str">
        <f t="shared" si="21"/>
        <v>M</v>
      </c>
      <c r="G202" s="47" t="str">
        <f t="shared" si="22"/>
        <v>N</v>
      </c>
      <c r="I202" s="7"/>
      <c r="O202" s="7"/>
      <c r="R202" s="7"/>
    </row>
    <row r="203" spans="2:18">
      <c r="B203" s="24">
        <f t="shared" si="23"/>
        <v>42172</v>
      </c>
      <c r="C203" s="45">
        <f t="shared" si="19"/>
        <v>25</v>
      </c>
      <c r="D203" s="45" t="str">
        <f t="shared" si="20"/>
        <v/>
      </c>
      <c r="E203" s="25">
        <f t="shared" si="24"/>
        <v>42172</v>
      </c>
      <c r="F203" s="26" t="str">
        <f t="shared" si="21"/>
        <v>M</v>
      </c>
      <c r="G203" s="47" t="str">
        <f t="shared" si="22"/>
        <v>N</v>
      </c>
      <c r="I203" s="7"/>
      <c r="O203" s="7"/>
      <c r="R203" s="7"/>
    </row>
    <row r="204" spans="2:18">
      <c r="B204" s="24">
        <f t="shared" si="23"/>
        <v>42173</v>
      </c>
      <c r="C204" s="45">
        <f t="shared" si="19"/>
        <v>25</v>
      </c>
      <c r="D204" s="45" t="str">
        <f t="shared" si="20"/>
        <v/>
      </c>
      <c r="E204" s="25">
        <f t="shared" si="24"/>
        <v>42173</v>
      </c>
      <c r="F204" s="26" t="str">
        <f t="shared" si="21"/>
        <v>J</v>
      </c>
      <c r="G204" s="47" t="str">
        <f t="shared" si="22"/>
        <v>N</v>
      </c>
      <c r="I204" s="7"/>
      <c r="O204" s="7"/>
      <c r="R204" s="7"/>
    </row>
    <row r="205" spans="2:18">
      <c r="B205" s="24">
        <f t="shared" si="23"/>
        <v>42174</v>
      </c>
      <c r="C205" s="45">
        <f t="shared" si="19"/>
        <v>25</v>
      </c>
      <c r="D205" s="45" t="str">
        <f t="shared" si="20"/>
        <v/>
      </c>
      <c r="E205" s="25">
        <f t="shared" si="24"/>
        <v>42174</v>
      </c>
      <c r="F205" s="26" t="str">
        <f t="shared" si="21"/>
        <v>V</v>
      </c>
      <c r="G205" s="47" t="str">
        <f t="shared" si="22"/>
        <v>N</v>
      </c>
      <c r="I205" s="7"/>
      <c r="O205" s="7"/>
      <c r="R205" s="7"/>
    </row>
    <row r="206" spans="2:18">
      <c r="B206" s="24">
        <f t="shared" si="23"/>
        <v>42175</v>
      </c>
      <c r="C206" s="45">
        <f t="shared" si="19"/>
        <v>25</v>
      </c>
      <c r="D206" s="45" t="str">
        <f t="shared" si="20"/>
        <v/>
      </c>
      <c r="E206" s="25">
        <f t="shared" si="24"/>
        <v>42175</v>
      </c>
      <c r="F206" s="26" t="str">
        <f t="shared" si="21"/>
        <v>S</v>
      </c>
      <c r="G206" s="47" t="str">
        <f t="shared" si="22"/>
        <v>W</v>
      </c>
      <c r="I206" s="7"/>
      <c r="O206" s="7"/>
      <c r="R206" s="7"/>
    </row>
    <row r="207" spans="2:18">
      <c r="B207" s="24">
        <f t="shared" si="23"/>
        <v>42176</v>
      </c>
      <c r="C207" s="45">
        <f t="shared" si="19"/>
        <v>25</v>
      </c>
      <c r="D207" s="45" t="str">
        <f t="shared" si="20"/>
        <v/>
      </c>
      <c r="E207" s="25">
        <f t="shared" si="24"/>
        <v>42176</v>
      </c>
      <c r="F207" s="26" t="str">
        <f t="shared" si="21"/>
        <v>D</v>
      </c>
      <c r="G207" s="47" t="str">
        <f t="shared" si="22"/>
        <v>W</v>
      </c>
      <c r="I207" s="7"/>
      <c r="O207" s="7"/>
      <c r="R207" s="7"/>
    </row>
    <row r="208" spans="2:18">
      <c r="B208" s="24">
        <f t="shared" si="23"/>
        <v>42177</v>
      </c>
      <c r="C208" s="45">
        <f t="shared" si="19"/>
        <v>26</v>
      </c>
      <c r="D208" s="45" t="str">
        <f t="shared" si="20"/>
        <v/>
      </c>
      <c r="E208" s="25">
        <f t="shared" si="24"/>
        <v>42177</v>
      </c>
      <c r="F208" s="26" t="str">
        <f t="shared" si="21"/>
        <v>L</v>
      </c>
      <c r="G208" s="47" t="str">
        <f t="shared" si="22"/>
        <v>N</v>
      </c>
      <c r="I208" s="7"/>
      <c r="O208" s="7"/>
      <c r="R208" s="7"/>
    </row>
    <row r="209" spans="2:18">
      <c r="B209" s="24">
        <f t="shared" si="23"/>
        <v>42178</v>
      </c>
      <c r="C209" s="45">
        <f t="shared" si="19"/>
        <v>26</v>
      </c>
      <c r="D209" s="45" t="str">
        <f t="shared" si="20"/>
        <v/>
      </c>
      <c r="E209" s="25">
        <f t="shared" si="24"/>
        <v>42178</v>
      </c>
      <c r="F209" s="26" t="str">
        <f t="shared" si="21"/>
        <v>M</v>
      </c>
      <c r="G209" s="47" t="str">
        <f t="shared" si="22"/>
        <v>N</v>
      </c>
      <c r="I209" s="7"/>
      <c r="O209" s="7"/>
      <c r="R209" s="7"/>
    </row>
    <row r="210" spans="2:18">
      <c r="B210" s="24">
        <f t="shared" si="23"/>
        <v>42179</v>
      </c>
      <c r="C210" s="45">
        <f t="shared" si="19"/>
        <v>26</v>
      </c>
      <c r="D210" s="45" t="str">
        <f t="shared" si="20"/>
        <v/>
      </c>
      <c r="E210" s="25">
        <f t="shared" si="24"/>
        <v>42179</v>
      </c>
      <c r="F210" s="26" t="str">
        <f t="shared" si="21"/>
        <v>M</v>
      </c>
      <c r="G210" s="47" t="str">
        <f t="shared" si="22"/>
        <v>N</v>
      </c>
      <c r="I210" s="7"/>
      <c r="O210" s="7"/>
      <c r="R210" s="7"/>
    </row>
    <row r="211" spans="2:18">
      <c r="B211" s="24">
        <f t="shared" si="23"/>
        <v>42180</v>
      </c>
      <c r="C211" s="45">
        <f t="shared" si="19"/>
        <v>26</v>
      </c>
      <c r="D211" s="45" t="str">
        <f t="shared" si="20"/>
        <v/>
      </c>
      <c r="E211" s="25">
        <f t="shared" si="24"/>
        <v>42180</v>
      </c>
      <c r="F211" s="26" t="str">
        <f t="shared" si="21"/>
        <v>J</v>
      </c>
      <c r="G211" s="47" t="str">
        <f t="shared" si="22"/>
        <v>N</v>
      </c>
      <c r="I211" s="7"/>
      <c r="O211" s="7"/>
      <c r="R211" s="7"/>
    </row>
    <row r="212" spans="2:18">
      <c r="B212" s="24">
        <f t="shared" si="23"/>
        <v>42181</v>
      </c>
      <c r="C212" s="45">
        <f t="shared" si="19"/>
        <v>26</v>
      </c>
      <c r="D212" s="45" t="str">
        <f t="shared" si="20"/>
        <v/>
      </c>
      <c r="E212" s="25">
        <f t="shared" si="24"/>
        <v>42181</v>
      </c>
      <c r="F212" s="26" t="str">
        <f t="shared" si="21"/>
        <v>V</v>
      </c>
      <c r="G212" s="47" t="str">
        <f t="shared" si="22"/>
        <v>N</v>
      </c>
      <c r="I212" s="7"/>
      <c r="O212" s="7"/>
      <c r="R212" s="7"/>
    </row>
    <row r="213" spans="2:18">
      <c r="B213" s="24">
        <f t="shared" si="23"/>
        <v>42182</v>
      </c>
      <c r="C213" s="45">
        <f t="shared" si="19"/>
        <v>26</v>
      </c>
      <c r="D213" s="45" t="str">
        <f t="shared" si="20"/>
        <v/>
      </c>
      <c r="E213" s="25">
        <f t="shared" si="24"/>
        <v>42182</v>
      </c>
      <c r="F213" s="26" t="str">
        <f t="shared" si="21"/>
        <v>S</v>
      </c>
      <c r="G213" s="47" t="str">
        <f t="shared" si="22"/>
        <v>W</v>
      </c>
      <c r="I213" s="7"/>
      <c r="O213" s="7"/>
      <c r="R213" s="7"/>
    </row>
    <row r="214" spans="2:18">
      <c r="B214" s="24">
        <f t="shared" si="23"/>
        <v>42183</v>
      </c>
      <c r="C214" s="45">
        <f t="shared" si="19"/>
        <v>26</v>
      </c>
      <c r="D214" s="45" t="str">
        <f t="shared" si="20"/>
        <v/>
      </c>
      <c r="E214" s="25">
        <f t="shared" si="24"/>
        <v>42183</v>
      </c>
      <c r="F214" s="26" t="str">
        <f t="shared" si="21"/>
        <v>D</v>
      </c>
      <c r="G214" s="47" t="str">
        <f t="shared" si="22"/>
        <v>W</v>
      </c>
      <c r="I214" s="7"/>
      <c r="O214" s="7"/>
      <c r="R214" s="7"/>
    </row>
    <row r="215" spans="2:18">
      <c r="B215" s="24">
        <f t="shared" si="23"/>
        <v>42184</v>
      </c>
      <c r="C215" s="45">
        <f t="shared" si="19"/>
        <v>27</v>
      </c>
      <c r="D215" s="45" t="str">
        <f t="shared" si="20"/>
        <v/>
      </c>
      <c r="E215" s="25">
        <f t="shared" si="24"/>
        <v>42184</v>
      </c>
      <c r="F215" s="26" t="str">
        <f t="shared" si="21"/>
        <v>L</v>
      </c>
      <c r="G215" s="47" t="str">
        <f t="shared" si="22"/>
        <v>N</v>
      </c>
      <c r="I215" s="7"/>
      <c r="O215" s="7"/>
      <c r="R215" s="7"/>
    </row>
    <row r="216" spans="2:18">
      <c r="B216" s="24">
        <f t="shared" si="23"/>
        <v>42185</v>
      </c>
      <c r="C216" s="45">
        <f t="shared" si="19"/>
        <v>27</v>
      </c>
      <c r="D216" s="45" t="str">
        <f t="shared" si="20"/>
        <v/>
      </c>
      <c r="E216" s="25">
        <f t="shared" si="24"/>
        <v>42185</v>
      </c>
      <c r="F216" s="26" t="str">
        <f t="shared" si="21"/>
        <v>M</v>
      </c>
      <c r="G216" s="47" t="str">
        <f t="shared" si="22"/>
        <v>N</v>
      </c>
      <c r="I216" s="7"/>
      <c r="O216" s="7"/>
      <c r="R216" s="7"/>
    </row>
    <row r="217" spans="2:18">
      <c r="B217" s="24">
        <f t="shared" si="23"/>
        <v>42186</v>
      </c>
      <c r="C217" s="45">
        <f t="shared" si="19"/>
        <v>27</v>
      </c>
      <c r="D217" s="45" t="str">
        <f t="shared" si="20"/>
        <v/>
      </c>
      <c r="E217" s="25">
        <f t="shared" si="24"/>
        <v>42186</v>
      </c>
      <c r="F217" s="26" t="str">
        <f t="shared" si="21"/>
        <v>M</v>
      </c>
      <c r="G217" s="47" t="str">
        <f t="shared" si="22"/>
        <v>N</v>
      </c>
      <c r="I217" s="7"/>
      <c r="O217" s="7"/>
      <c r="R217" s="7"/>
    </row>
    <row r="218" spans="2:18">
      <c r="B218" s="24">
        <f t="shared" si="23"/>
        <v>42187</v>
      </c>
      <c r="C218" s="45">
        <f t="shared" si="19"/>
        <v>27</v>
      </c>
      <c r="D218" s="45" t="str">
        <f t="shared" si="20"/>
        <v/>
      </c>
      <c r="E218" s="25">
        <f t="shared" si="24"/>
        <v>42187</v>
      </c>
      <c r="F218" s="26" t="str">
        <f t="shared" si="21"/>
        <v>J</v>
      </c>
      <c r="G218" s="47" t="str">
        <f t="shared" si="22"/>
        <v>N</v>
      </c>
      <c r="I218" s="7"/>
      <c r="O218" s="7"/>
      <c r="R218" s="7"/>
    </row>
    <row r="219" spans="2:18">
      <c r="B219" s="24">
        <f t="shared" si="23"/>
        <v>42188</v>
      </c>
      <c r="C219" s="45">
        <f t="shared" si="19"/>
        <v>27</v>
      </c>
      <c r="D219" s="45" t="str">
        <f t="shared" si="20"/>
        <v/>
      </c>
      <c r="E219" s="25">
        <f t="shared" si="24"/>
        <v>42188</v>
      </c>
      <c r="F219" s="26" t="str">
        <f t="shared" si="21"/>
        <v>V</v>
      </c>
      <c r="G219" s="47" t="str">
        <f t="shared" si="22"/>
        <v>N</v>
      </c>
      <c r="I219" s="7"/>
      <c r="O219" s="7"/>
      <c r="R219" s="7"/>
    </row>
    <row r="220" spans="2:18">
      <c r="B220" s="24">
        <f t="shared" si="23"/>
        <v>42189</v>
      </c>
      <c r="C220" s="45">
        <f t="shared" si="19"/>
        <v>27</v>
      </c>
      <c r="D220" s="45" t="str">
        <f t="shared" si="20"/>
        <v/>
      </c>
      <c r="E220" s="25">
        <f t="shared" si="24"/>
        <v>42189</v>
      </c>
      <c r="F220" s="26" t="str">
        <f t="shared" si="21"/>
        <v>S</v>
      </c>
      <c r="G220" s="47" t="str">
        <f t="shared" si="22"/>
        <v>S</v>
      </c>
      <c r="I220" s="7"/>
      <c r="O220" s="7"/>
      <c r="R220" s="7"/>
    </row>
    <row r="221" spans="2:18">
      <c r="B221" s="24">
        <f t="shared" si="23"/>
        <v>42190</v>
      </c>
      <c r="C221" s="45">
        <f t="shared" si="19"/>
        <v>27</v>
      </c>
      <c r="D221" s="45" t="str">
        <f t="shared" si="20"/>
        <v/>
      </c>
      <c r="E221" s="25">
        <f t="shared" si="24"/>
        <v>42190</v>
      </c>
      <c r="F221" s="26" t="str">
        <f t="shared" si="21"/>
        <v>D</v>
      </c>
      <c r="G221" s="47" t="str">
        <f t="shared" si="22"/>
        <v>S</v>
      </c>
      <c r="I221" s="7"/>
      <c r="O221" s="7"/>
      <c r="R221" s="7"/>
    </row>
    <row r="222" spans="2:18">
      <c r="B222" s="24">
        <f t="shared" si="23"/>
        <v>42191</v>
      </c>
      <c r="C222" s="45">
        <f t="shared" si="19"/>
        <v>28</v>
      </c>
      <c r="D222" s="45" t="str">
        <f t="shared" si="20"/>
        <v/>
      </c>
      <c r="E222" s="25">
        <f t="shared" si="24"/>
        <v>42191</v>
      </c>
      <c r="F222" s="26" t="str">
        <f t="shared" si="21"/>
        <v>L</v>
      </c>
      <c r="G222" s="47" t="str">
        <f t="shared" si="22"/>
        <v>S</v>
      </c>
      <c r="I222" s="7"/>
      <c r="O222" s="7"/>
      <c r="R222" s="7"/>
    </row>
    <row r="223" spans="2:18">
      <c r="B223" s="24">
        <f t="shared" si="23"/>
        <v>42192</v>
      </c>
      <c r="C223" s="45">
        <f t="shared" si="19"/>
        <v>28</v>
      </c>
      <c r="D223" s="45" t="str">
        <f t="shared" si="20"/>
        <v/>
      </c>
      <c r="E223" s="25">
        <f t="shared" si="24"/>
        <v>42192</v>
      </c>
      <c r="F223" s="26" t="str">
        <f t="shared" si="21"/>
        <v>M</v>
      </c>
      <c r="G223" s="47" t="str">
        <f t="shared" si="22"/>
        <v>S</v>
      </c>
      <c r="I223" s="7"/>
      <c r="O223" s="7"/>
      <c r="R223" s="7"/>
    </row>
    <row r="224" spans="2:18">
      <c r="B224" s="24">
        <f t="shared" si="23"/>
        <v>42193</v>
      </c>
      <c r="C224" s="45">
        <f t="shared" si="19"/>
        <v>28</v>
      </c>
      <c r="D224" s="45" t="str">
        <f t="shared" si="20"/>
        <v/>
      </c>
      <c r="E224" s="25">
        <f t="shared" si="24"/>
        <v>42193</v>
      </c>
      <c r="F224" s="26" t="str">
        <f t="shared" si="21"/>
        <v>M</v>
      </c>
      <c r="G224" s="47" t="str">
        <f t="shared" si="22"/>
        <v>S</v>
      </c>
      <c r="I224" s="7"/>
      <c r="O224" s="7"/>
      <c r="R224" s="7"/>
    </row>
    <row r="225" spans="2:18">
      <c r="B225" s="24">
        <f t="shared" si="23"/>
        <v>42194</v>
      </c>
      <c r="C225" s="45">
        <f t="shared" si="19"/>
        <v>28</v>
      </c>
      <c r="D225" s="45" t="str">
        <f t="shared" si="20"/>
        <v/>
      </c>
      <c r="E225" s="25">
        <f t="shared" si="24"/>
        <v>42194</v>
      </c>
      <c r="F225" s="26" t="str">
        <f t="shared" si="21"/>
        <v>J</v>
      </c>
      <c r="G225" s="47" t="str">
        <f t="shared" si="22"/>
        <v>S</v>
      </c>
      <c r="I225" s="7"/>
      <c r="O225" s="7"/>
      <c r="R225" s="7"/>
    </row>
    <row r="226" spans="2:18">
      <c r="B226" s="24">
        <f t="shared" si="23"/>
        <v>42195</v>
      </c>
      <c r="C226" s="45">
        <f t="shared" si="19"/>
        <v>28</v>
      </c>
      <c r="D226" s="45" t="str">
        <f t="shared" si="20"/>
        <v/>
      </c>
      <c r="E226" s="25">
        <f t="shared" si="24"/>
        <v>42195</v>
      </c>
      <c r="F226" s="26" t="str">
        <f t="shared" si="21"/>
        <v>V</v>
      </c>
      <c r="G226" s="47" t="str">
        <f t="shared" si="22"/>
        <v>S</v>
      </c>
      <c r="I226" s="7"/>
      <c r="O226" s="7"/>
      <c r="R226" s="7"/>
    </row>
    <row r="227" spans="2:18">
      <c r="B227" s="24">
        <f t="shared" si="23"/>
        <v>42196</v>
      </c>
      <c r="C227" s="45">
        <f t="shared" si="19"/>
        <v>28</v>
      </c>
      <c r="D227" s="45" t="str">
        <f t="shared" si="20"/>
        <v/>
      </c>
      <c r="E227" s="25">
        <f t="shared" si="24"/>
        <v>42196</v>
      </c>
      <c r="F227" s="26" t="str">
        <f t="shared" si="21"/>
        <v>S</v>
      </c>
      <c r="G227" s="47" t="str">
        <f t="shared" si="22"/>
        <v>S</v>
      </c>
      <c r="I227" s="7"/>
      <c r="O227" s="7"/>
      <c r="R227" s="7"/>
    </row>
    <row r="228" spans="2:18">
      <c r="B228" s="24">
        <f t="shared" si="23"/>
        <v>42197</v>
      </c>
      <c r="C228" s="45">
        <f t="shared" si="19"/>
        <v>28</v>
      </c>
      <c r="D228" s="45" t="str">
        <f t="shared" si="20"/>
        <v/>
      </c>
      <c r="E228" s="25">
        <f t="shared" si="24"/>
        <v>42197</v>
      </c>
      <c r="F228" s="26" t="str">
        <f t="shared" si="21"/>
        <v>D</v>
      </c>
      <c r="G228" s="47" t="str">
        <f t="shared" si="22"/>
        <v>S</v>
      </c>
      <c r="I228" s="7"/>
      <c r="O228" s="7"/>
      <c r="R228" s="7"/>
    </row>
    <row r="229" spans="2:18">
      <c r="B229" s="24">
        <f t="shared" si="23"/>
        <v>42198</v>
      </c>
      <c r="C229" s="45">
        <f t="shared" si="19"/>
        <v>29</v>
      </c>
      <c r="D229" s="45" t="str">
        <f t="shared" si="20"/>
        <v/>
      </c>
      <c r="E229" s="25">
        <f t="shared" si="24"/>
        <v>42198</v>
      </c>
      <c r="F229" s="26" t="str">
        <f t="shared" si="21"/>
        <v>L</v>
      </c>
      <c r="G229" s="47" t="str">
        <f t="shared" si="22"/>
        <v>S</v>
      </c>
      <c r="I229" s="7"/>
      <c r="O229" s="7"/>
      <c r="R229" s="7"/>
    </row>
    <row r="230" spans="2:18">
      <c r="B230" s="24">
        <f t="shared" si="23"/>
        <v>42199</v>
      </c>
      <c r="C230" s="45">
        <f t="shared" si="19"/>
        <v>29</v>
      </c>
      <c r="D230" s="45" t="str">
        <f t="shared" si="20"/>
        <v>F</v>
      </c>
      <c r="E230" s="25">
        <f t="shared" si="24"/>
        <v>42199</v>
      </c>
      <c r="F230" s="26" t="str">
        <f t="shared" si="21"/>
        <v>f</v>
      </c>
      <c r="G230" s="47" t="str">
        <f t="shared" si="22"/>
        <v>S</v>
      </c>
      <c r="I230" s="7"/>
      <c r="O230" s="7"/>
      <c r="R230" s="7"/>
    </row>
    <row r="231" spans="2:18">
      <c r="B231" s="24">
        <f t="shared" si="23"/>
        <v>42200</v>
      </c>
      <c r="C231" s="45">
        <f t="shared" si="19"/>
        <v>29</v>
      </c>
      <c r="D231" s="45" t="str">
        <f t="shared" si="20"/>
        <v/>
      </c>
      <c r="E231" s="25">
        <f t="shared" si="24"/>
        <v>42200</v>
      </c>
      <c r="F231" s="26" t="str">
        <f t="shared" si="21"/>
        <v>M</v>
      </c>
      <c r="G231" s="47" t="str">
        <f t="shared" si="22"/>
        <v>S</v>
      </c>
      <c r="I231" s="7"/>
      <c r="O231" s="7"/>
      <c r="R231" s="7"/>
    </row>
    <row r="232" spans="2:18">
      <c r="B232" s="24">
        <f t="shared" si="23"/>
        <v>42201</v>
      </c>
      <c r="C232" s="45">
        <f t="shared" si="19"/>
        <v>29</v>
      </c>
      <c r="D232" s="45" t="str">
        <f t="shared" si="20"/>
        <v/>
      </c>
      <c r="E232" s="25">
        <f t="shared" si="24"/>
        <v>42201</v>
      </c>
      <c r="F232" s="26" t="str">
        <f t="shared" si="21"/>
        <v>J</v>
      </c>
      <c r="G232" s="47" t="str">
        <f t="shared" si="22"/>
        <v>S</v>
      </c>
      <c r="I232" s="7"/>
      <c r="O232" s="7"/>
      <c r="R232" s="7"/>
    </row>
    <row r="233" spans="2:18">
      <c r="B233" s="24">
        <f t="shared" si="23"/>
        <v>42202</v>
      </c>
      <c r="C233" s="45">
        <f t="shared" si="19"/>
        <v>29</v>
      </c>
      <c r="D233" s="45" t="str">
        <f t="shared" si="20"/>
        <v/>
      </c>
      <c r="E233" s="25">
        <f t="shared" si="24"/>
        <v>42202</v>
      </c>
      <c r="F233" s="26" t="str">
        <f t="shared" si="21"/>
        <v>V</v>
      </c>
      <c r="G233" s="47" t="str">
        <f t="shared" si="22"/>
        <v>S</v>
      </c>
      <c r="I233" s="7"/>
      <c r="O233" s="7"/>
      <c r="R233" s="7"/>
    </row>
    <row r="234" spans="2:18">
      <c r="B234" s="24">
        <f t="shared" si="23"/>
        <v>42203</v>
      </c>
      <c r="C234" s="45">
        <f t="shared" si="19"/>
        <v>29</v>
      </c>
      <c r="D234" s="45" t="str">
        <f t="shared" si="20"/>
        <v/>
      </c>
      <c r="E234" s="25">
        <f t="shared" si="24"/>
        <v>42203</v>
      </c>
      <c r="F234" s="26" t="str">
        <f t="shared" si="21"/>
        <v>S</v>
      </c>
      <c r="G234" s="47" t="str">
        <f t="shared" si="22"/>
        <v>S</v>
      </c>
      <c r="I234" s="7"/>
      <c r="O234" s="7"/>
      <c r="R234" s="7"/>
    </row>
    <row r="235" spans="2:18">
      <c r="B235" s="24">
        <f t="shared" si="23"/>
        <v>42204</v>
      </c>
      <c r="C235" s="45">
        <f t="shared" si="19"/>
        <v>29</v>
      </c>
      <c r="D235" s="45" t="str">
        <f t="shared" si="20"/>
        <v/>
      </c>
      <c r="E235" s="25">
        <f t="shared" si="24"/>
        <v>42204</v>
      </c>
      <c r="F235" s="26" t="str">
        <f t="shared" si="21"/>
        <v>D</v>
      </c>
      <c r="G235" s="47" t="str">
        <f t="shared" si="22"/>
        <v>S</v>
      </c>
      <c r="I235" s="7"/>
      <c r="O235" s="7"/>
      <c r="R235" s="7"/>
    </row>
    <row r="236" spans="2:18">
      <c r="B236" s="24">
        <f t="shared" si="23"/>
        <v>42205</v>
      </c>
      <c r="C236" s="45">
        <f t="shared" si="19"/>
        <v>30</v>
      </c>
      <c r="D236" s="45" t="str">
        <f t="shared" si="20"/>
        <v/>
      </c>
      <c r="E236" s="25">
        <f t="shared" si="24"/>
        <v>42205</v>
      </c>
      <c r="F236" s="26" t="str">
        <f t="shared" si="21"/>
        <v>L</v>
      </c>
      <c r="G236" s="47" t="str">
        <f t="shared" si="22"/>
        <v>S</v>
      </c>
      <c r="I236" s="7"/>
      <c r="O236" s="7"/>
      <c r="R236" s="7"/>
    </row>
    <row r="237" spans="2:18">
      <c r="B237" s="24">
        <f t="shared" si="23"/>
        <v>42206</v>
      </c>
      <c r="C237" s="45">
        <f t="shared" si="19"/>
        <v>30</v>
      </c>
      <c r="D237" s="45" t="str">
        <f t="shared" si="20"/>
        <v/>
      </c>
      <c r="E237" s="25">
        <f t="shared" si="24"/>
        <v>42206</v>
      </c>
      <c r="F237" s="26" t="str">
        <f t="shared" si="21"/>
        <v>M</v>
      </c>
      <c r="G237" s="47" t="str">
        <f t="shared" si="22"/>
        <v>S</v>
      </c>
      <c r="I237" s="7"/>
      <c r="O237" s="7"/>
      <c r="R237" s="7"/>
    </row>
    <row r="238" spans="2:18">
      <c r="B238" s="24">
        <f t="shared" si="23"/>
        <v>42207</v>
      </c>
      <c r="C238" s="45">
        <f t="shared" si="19"/>
        <v>30</v>
      </c>
      <c r="D238" s="45" t="str">
        <f t="shared" si="20"/>
        <v/>
      </c>
      <c r="E238" s="25">
        <f t="shared" si="24"/>
        <v>42207</v>
      </c>
      <c r="F238" s="26" t="str">
        <f t="shared" si="21"/>
        <v>M</v>
      </c>
      <c r="G238" s="47" t="str">
        <f t="shared" si="22"/>
        <v>S</v>
      </c>
      <c r="I238" s="7"/>
      <c r="O238" s="7"/>
      <c r="R238" s="7"/>
    </row>
    <row r="239" spans="2:18">
      <c r="B239" s="24">
        <f t="shared" si="23"/>
        <v>42208</v>
      </c>
      <c r="C239" s="45">
        <f t="shared" si="19"/>
        <v>30</v>
      </c>
      <c r="D239" s="45" t="str">
        <f t="shared" si="20"/>
        <v/>
      </c>
      <c r="E239" s="25">
        <f t="shared" si="24"/>
        <v>42208</v>
      </c>
      <c r="F239" s="26" t="str">
        <f t="shared" si="21"/>
        <v>J</v>
      </c>
      <c r="G239" s="47" t="str">
        <f t="shared" si="22"/>
        <v>S</v>
      </c>
      <c r="I239" s="7"/>
      <c r="O239" s="7"/>
      <c r="R239" s="7"/>
    </row>
    <row r="240" spans="2:18">
      <c r="B240" s="24">
        <f t="shared" si="23"/>
        <v>42209</v>
      </c>
      <c r="C240" s="45">
        <f t="shared" si="19"/>
        <v>30</v>
      </c>
      <c r="D240" s="45" t="str">
        <f t="shared" si="20"/>
        <v/>
      </c>
      <c r="E240" s="25">
        <f t="shared" si="24"/>
        <v>42209</v>
      </c>
      <c r="F240" s="26" t="str">
        <f t="shared" si="21"/>
        <v>V</v>
      </c>
      <c r="G240" s="47" t="str">
        <f t="shared" si="22"/>
        <v>S</v>
      </c>
      <c r="I240" s="7"/>
      <c r="O240" s="7"/>
      <c r="R240" s="7"/>
    </row>
    <row r="241" spans="2:18">
      <c r="B241" s="24">
        <f t="shared" si="23"/>
        <v>42210</v>
      </c>
      <c r="C241" s="45">
        <f t="shared" si="19"/>
        <v>30</v>
      </c>
      <c r="D241" s="45" t="str">
        <f t="shared" si="20"/>
        <v/>
      </c>
      <c r="E241" s="25">
        <f t="shared" si="24"/>
        <v>42210</v>
      </c>
      <c r="F241" s="26" t="str">
        <f t="shared" si="21"/>
        <v>S</v>
      </c>
      <c r="G241" s="47" t="str">
        <f t="shared" si="22"/>
        <v>S</v>
      </c>
      <c r="I241" s="7"/>
      <c r="O241" s="7"/>
      <c r="R241" s="7"/>
    </row>
    <row r="242" spans="2:18">
      <c r="B242" s="24">
        <f t="shared" si="23"/>
        <v>42211</v>
      </c>
      <c r="C242" s="45">
        <f t="shared" si="19"/>
        <v>30</v>
      </c>
      <c r="D242" s="45" t="str">
        <f t="shared" si="20"/>
        <v/>
      </c>
      <c r="E242" s="25">
        <f t="shared" si="24"/>
        <v>42211</v>
      </c>
      <c r="F242" s="26" t="str">
        <f t="shared" si="21"/>
        <v>D</v>
      </c>
      <c r="G242" s="47" t="str">
        <f t="shared" si="22"/>
        <v>S</v>
      </c>
      <c r="I242" s="7"/>
      <c r="O242" s="7"/>
      <c r="R242" s="7"/>
    </row>
    <row r="243" spans="2:18">
      <c r="B243" s="24">
        <f t="shared" si="23"/>
        <v>42212</v>
      </c>
      <c r="C243" s="45">
        <f t="shared" si="19"/>
        <v>31</v>
      </c>
      <c r="D243" s="45" t="str">
        <f t="shared" si="20"/>
        <v/>
      </c>
      <c r="E243" s="25">
        <f t="shared" si="24"/>
        <v>42212</v>
      </c>
      <c r="F243" s="26" t="str">
        <f t="shared" si="21"/>
        <v>L</v>
      </c>
      <c r="G243" s="47" t="str">
        <f t="shared" si="22"/>
        <v>S</v>
      </c>
      <c r="I243" s="7"/>
      <c r="O243" s="7"/>
      <c r="R243" s="7"/>
    </row>
    <row r="244" spans="2:18">
      <c r="B244" s="24">
        <f t="shared" si="23"/>
        <v>42213</v>
      </c>
      <c r="C244" s="45">
        <f t="shared" si="19"/>
        <v>31</v>
      </c>
      <c r="D244" s="45" t="str">
        <f t="shared" si="20"/>
        <v/>
      </c>
      <c r="E244" s="25">
        <f t="shared" si="24"/>
        <v>42213</v>
      </c>
      <c r="F244" s="26" t="str">
        <f t="shared" si="21"/>
        <v>M</v>
      </c>
      <c r="G244" s="47" t="str">
        <f t="shared" si="22"/>
        <v>S</v>
      </c>
      <c r="I244" s="7"/>
      <c r="O244" s="7"/>
      <c r="R244" s="7"/>
    </row>
    <row r="245" spans="2:18">
      <c r="B245" s="24">
        <f t="shared" si="23"/>
        <v>42214</v>
      </c>
      <c r="C245" s="45">
        <f t="shared" si="19"/>
        <v>31</v>
      </c>
      <c r="D245" s="45" t="str">
        <f t="shared" si="20"/>
        <v/>
      </c>
      <c r="E245" s="25">
        <f t="shared" si="24"/>
        <v>42214</v>
      </c>
      <c r="F245" s="26" t="str">
        <f t="shared" si="21"/>
        <v>M</v>
      </c>
      <c r="G245" s="47" t="str">
        <f t="shared" si="22"/>
        <v>S</v>
      </c>
      <c r="I245" s="7"/>
      <c r="O245" s="7"/>
      <c r="R245" s="7"/>
    </row>
    <row r="246" spans="2:18">
      <c r="B246" s="24">
        <f t="shared" si="23"/>
        <v>42215</v>
      </c>
      <c r="C246" s="45">
        <f t="shared" si="19"/>
        <v>31</v>
      </c>
      <c r="D246" s="45" t="str">
        <f t="shared" si="20"/>
        <v/>
      </c>
      <c r="E246" s="25">
        <f t="shared" si="24"/>
        <v>42215</v>
      </c>
      <c r="F246" s="26" t="str">
        <f t="shared" si="21"/>
        <v>J</v>
      </c>
      <c r="G246" s="47" t="str">
        <f t="shared" si="22"/>
        <v>S</v>
      </c>
      <c r="I246" s="7"/>
      <c r="O246" s="7"/>
      <c r="R246" s="7"/>
    </row>
    <row r="247" spans="2:18">
      <c r="B247" s="24">
        <f t="shared" si="23"/>
        <v>42216</v>
      </c>
      <c r="C247" s="45">
        <f t="shared" si="19"/>
        <v>31</v>
      </c>
      <c r="D247" s="45" t="str">
        <f t="shared" si="20"/>
        <v/>
      </c>
      <c r="E247" s="25">
        <f t="shared" si="24"/>
        <v>42216</v>
      </c>
      <c r="F247" s="26" t="str">
        <f t="shared" si="21"/>
        <v>V</v>
      </c>
      <c r="G247" s="47" t="str">
        <f t="shared" si="22"/>
        <v>S</v>
      </c>
      <c r="I247" s="7"/>
      <c r="O247" s="7"/>
      <c r="R247" s="7"/>
    </row>
    <row r="248" spans="2:18">
      <c r="B248" s="24">
        <f t="shared" si="23"/>
        <v>42217</v>
      </c>
      <c r="C248" s="45">
        <f t="shared" si="19"/>
        <v>31</v>
      </c>
      <c r="D248" s="45" t="str">
        <f t="shared" si="20"/>
        <v/>
      </c>
      <c r="E248" s="25">
        <f t="shared" si="24"/>
        <v>42217</v>
      </c>
      <c r="F248" s="26" t="str">
        <f t="shared" si="21"/>
        <v>S</v>
      </c>
      <c r="G248" s="47" t="str">
        <f t="shared" si="22"/>
        <v>S</v>
      </c>
      <c r="I248" s="7"/>
      <c r="O248" s="7"/>
      <c r="R248" s="7"/>
    </row>
    <row r="249" spans="2:18">
      <c r="B249" s="24">
        <f t="shared" si="23"/>
        <v>42218</v>
      </c>
      <c r="C249" s="45">
        <f t="shared" si="19"/>
        <v>31</v>
      </c>
      <c r="D249" s="45" t="str">
        <f t="shared" si="20"/>
        <v/>
      </c>
      <c r="E249" s="25">
        <f t="shared" si="24"/>
        <v>42218</v>
      </c>
      <c r="F249" s="26" t="str">
        <f t="shared" si="21"/>
        <v>D</v>
      </c>
      <c r="G249" s="47" t="str">
        <f t="shared" si="22"/>
        <v>S</v>
      </c>
      <c r="I249" s="7"/>
      <c r="O249" s="7"/>
      <c r="R249" s="7"/>
    </row>
    <row r="250" spans="2:18">
      <c r="B250" s="24">
        <f t="shared" si="23"/>
        <v>42219</v>
      </c>
      <c r="C250" s="45">
        <f t="shared" si="19"/>
        <v>32</v>
      </c>
      <c r="D250" s="45" t="str">
        <f t="shared" si="20"/>
        <v/>
      </c>
      <c r="E250" s="25">
        <f t="shared" si="24"/>
        <v>42219</v>
      </c>
      <c r="F250" s="26" t="str">
        <f t="shared" si="21"/>
        <v>L</v>
      </c>
      <c r="G250" s="47" t="str">
        <f t="shared" si="22"/>
        <v>S</v>
      </c>
      <c r="I250" s="7"/>
      <c r="O250" s="7"/>
      <c r="R250" s="7"/>
    </row>
    <row r="251" spans="2:18">
      <c r="B251" s="24">
        <f t="shared" si="23"/>
        <v>42220</v>
      </c>
      <c r="C251" s="45">
        <f t="shared" si="19"/>
        <v>32</v>
      </c>
      <c r="D251" s="45" t="str">
        <f t="shared" si="20"/>
        <v/>
      </c>
      <c r="E251" s="25">
        <f t="shared" si="24"/>
        <v>42220</v>
      </c>
      <c r="F251" s="26" t="str">
        <f t="shared" si="21"/>
        <v>M</v>
      </c>
      <c r="G251" s="47" t="str">
        <f t="shared" si="22"/>
        <v>S</v>
      </c>
      <c r="I251" s="7"/>
      <c r="O251" s="7"/>
      <c r="R251" s="7"/>
    </row>
    <row r="252" spans="2:18">
      <c r="B252" s="24">
        <f t="shared" si="23"/>
        <v>42221</v>
      </c>
      <c r="C252" s="45">
        <f t="shared" si="19"/>
        <v>32</v>
      </c>
      <c r="D252" s="45" t="str">
        <f t="shared" si="20"/>
        <v/>
      </c>
      <c r="E252" s="25">
        <f t="shared" si="24"/>
        <v>42221</v>
      </c>
      <c r="F252" s="26" t="str">
        <f t="shared" si="21"/>
        <v>M</v>
      </c>
      <c r="G252" s="47" t="str">
        <f t="shared" si="22"/>
        <v>S</v>
      </c>
      <c r="I252" s="7"/>
      <c r="O252" s="7"/>
      <c r="R252" s="7"/>
    </row>
    <row r="253" spans="2:18">
      <c r="B253" s="24">
        <f t="shared" si="23"/>
        <v>42222</v>
      </c>
      <c r="C253" s="45">
        <f t="shared" si="19"/>
        <v>32</v>
      </c>
      <c r="D253" s="45" t="str">
        <f t="shared" si="20"/>
        <v/>
      </c>
      <c r="E253" s="25">
        <f t="shared" si="24"/>
        <v>42222</v>
      </c>
      <c r="F253" s="26" t="str">
        <f t="shared" si="21"/>
        <v>J</v>
      </c>
      <c r="G253" s="47" t="str">
        <f t="shared" si="22"/>
        <v>S</v>
      </c>
      <c r="I253" s="7"/>
      <c r="O253" s="7"/>
      <c r="R253" s="7"/>
    </row>
    <row r="254" spans="2:18">
      <c r="B254" s="24">
        <f t="shared" si="23"/>
        <v>42223</v>
      </c>
      <c r="C254" s="45">
        <f t="shared" si="19"/>
        <v>32</v>
      </c>
      <c r="D254" s="45" t="str">
        <f t="shared" si="20"/>
        <v/>
      </c>
      <c r="E254" s="25">
        <f t="shared" si="24"/>
        <v>42223</v>
      </c>
      <c r="F254" s="26" t="str">
        <f t="shared" si="21"/>
        <v>V</v>
      </c>
      <c r="G254" s="47" t="str">
        <f t="shared" si="22"/>
        <v>S</v>
      </c>
      <c r="I254" s="7"/>
      <c r="O254" s="7"/>
      <c r="R254" s="7"/>
    </row>
    <row r="255" spans="2:18">
      <c r="B255" s="24">
        <f t="shared" si="23"/>
        <v>42224</v>
      </c>
      <c r="C255" s="45">
        <f t="shared" si="19"/>
        <v>32</v>
      </c>
      <c r="D255" s="45" t="str">
        <f t="shared" si="20"/>
        <v/>
      </c>
      <c r="E255" s="25">
        <f t="shared" si="24"/>
        <v>42224</v>
      </c>
      <c r="F255" s="26" t="str">
        <f t="shared" si="21"/>
        <v>S</v>
      </c>
      <c r="G255" s="47" t="str">
        <f t="shared" si="22"/>
        <v>S</v>
      </c>
      <c r="I255" s="7"/>
      <c r="O255" s="7"/>
      <c r="R255" s="7"/>
    </row>
    <row r="256" spans="2:18">
      <c r="B256" s="24">
        <f t="shared" si="23"/>
        <v>42225</v>
      </c>
      <c r="C256" s="45">
        <f t="shared" si="19"/>
        <v>32</v>
      </c>
      <c r="D256" s="45" t="str">
        <f t="shared" si="20"/>
        <v/>
      </c>
      <c r="E256" s="25">
        <f t="shared" si="24"/>
        <v>42225</v>
      </c>
      <c r="F256" s="26" t="str">
        <f t="shared" si="21"/>
        <v>D</v>
      </c>
      <c r="G256" s="47" t="str">
        <f t="shared" si="22"/>
        <v>S</v>
      </c>
      <c r="I256" s="7"/>
      <c r="O256" s="7"/>
      <c r="R256" s="7"/>
    </row>
    <row r="257" spans="2:18">
      <c r="B257" s="24">
        <f t="shared" si="23"/>
        <v>42226</v>
      </c>
      <c r="C257" s="45">
        <f t="shared" si="19"/>
        <v>33</v>
      </c>
      <c r="D257" s="45" t="str">
        <f t="shared" si="20"/>
        <v/>
      </c>
      <c r="E257" s="25">
        <f t="shared" si="24"/>
        <v>42226</v>
      </c>
      <c r="F257" s="26" t="str">
        <f t="shared" si="21"/>
        <v>L</v>
      </c>
      <c r="G257" s="47" t="str">
        <f t="shared" si="22"/>
        <v>S</v>
      </c>
      <c r="I257" s="7"/>
      <c r="O257" s="7"/>
      <c r="R257" s="7"/>
    </row>
    <row r="258" spans="2:18">
      <c r="B258" s="24">
        <f t="shared" si="23"/>
        <v>42227</v>
      </c>
      <c r="C258" s="45">
        <f t="shared" si="19"/>
        <v>33</v>
      </c>
      <c r="D258" s="45" t="str">
        <f t="shared" si="20"/>
        <v/>
      </c>
      <c r="E258" s="25">
        <f t="shared" si="24"/>
        <v>42227</v>
      </c>
      <c r="F258" s="26" t="str">
        <f t="shared" si="21"/>
        <v>M</v>
      </c>
      <c r="G258" s="47" t="str">
        <f t="shared" si="22"/>
        <v>S</v>
      </c>
      <c r="I258" s="7"/>
      <c r="O258" s="7"/>
      <c r="R258" s="7"/>
    </row>
    <row r="259" spans="2:18">
      <c r="B259" s="24">
        <f t="shared" si="23"/>
        <v>42228</v>
      </c>
      <c r="C259" s="45">
        <f t="shared" si="19"/>
        <v>33</v>
      </c>
      <c r="D259" s="45" t="str">
        <f t="shared" si="20"/>
        <v/>
      </c>
      <c r="E259" s="25">
        <f t="shared" si="24"/>
        <v>42228</v>
      </c>
      <c r="F259" s="26" t="str">
        <f t="shared" si="21"/>
        <v>M</v>
      </c>
      <c r="G259" s="47" t="str">
        <f t="shared" si="22"/>
        <v>S</v>
      </c>
      <c r="I259" s="7"/>
      <c r="O259" s="7"/>
      <c r="R259" s="7"/>
    </row>
    <row r="260" spans="2:18">
      <c r="B260" s="24">
        <f t="shared" si="23"/>
        <v>42229</v>
      </c>
      <c r="C260" s="45">
        <f t="shared" si="19"/>
        <v>33</v>
      </c>
      <c r="D260" s="45" t="str">
        <f t="shared" si="20"/>
        <v/>
      </c>
      <c r="E260" s="25">
        <f t="shared" si="24"/>
        <v>42229</v>
      </c>
      <c r="F260" s="26" t="str">
        <f t="shared" si="21"/>
        <v>J</v>
      </c>
      <c r="G260" s="47" t="str">
        <f t="shared" si="22"/>
        <v>S</v>
      </c>
      <c r="I260" s="7"/>
      <c r="O260" s="7"/>
      <c r="R260" s="7"/>
    </row>
    <row r="261" spans="2:18">
      <c r="B261" s="24">
        <f t="shared" si="23"/>
        <v>42230</v>
      </c>
      <c r="C261" s="45">
        <f t="shared" ref="C261:C324" si="25">WEEKNUM(B261,2)</f>
        <v>33</v>
      </c>
      <c r="D261" s="45" t="str">
        <f t="shared" ref="D261:D324" si="26">IF(ISERROR(VLOOKUP(E261,jfdate,1,TRUE)),"",IF(VLOOKUP(E261,jfdate,1,TRUE)=B261,"F",""))</f>
        <v/>
      </c>
      <c r="E261" s="25">
        <f t="shared" si="24"/>
        <v>42230</v>
      </c>
      <c r="F261" s="26" t="str">
        <f t="shared" ref="F261:F324" si="27">IF(D261="f","f",VLOOKUP(WEEKDAY(E261),jourabbrege,2,FALSE))</f>
        <v>V</v>
      </c>
      <c r="G261" s="47" t="str">
        <f t="shared" ref="G261:G324" si="28">IF(COUNTIFS(Q$5:Q$18, "&lt;="&amp;E261,R$5:R$18, "&gt;="&amp;E261)&gt;0,"S",IF(WEEKDAY(E261,2)&gt;=6,"W",IF(NOT(ISERROR(MATCH(E261,jfdate,0))),"F","N")))</f>
        <v>S</v>
      </c>
      <c r="I261" s="7"/>
      <c r="O261" s="7"/>
      <c r="R261" s="7"/>
    </row>
    <row r="262" spans="2:18">
      <c r="B262" s="24">
        <f t="shared" ref="B262:B325" si="29">+B261+1</f>
        <v>42231</v>
      </c>
      <c r="C262" s="45">
        <f t="shared" si="25"/>
        <v>33</v>
      </c>
      <c r="D262" s="45" t="str">
        <f t="shared" si="26"/>
        <v>F</v>
      </c>
      <c r="E262" s="25">
        <f t="shared" ref="E262:E325" si="30">+E261+1</f>
        <v>42231</v>
      </c>
      <c r="F262" s="26" t="str">
        <f t="shared" si="27"/>
        <v>f</v>
      </c>
      <c r="G262" s="47" t="str">
        <f t="shared" si="28"/>
        <v>S</v>
      </c>
      <c r="I262" s="7"/>
      <c r="O262" s="7"/>
      <c r="R262" s="7"/>
    </row>
    <row r="263" spans="2:18">
      <c r="B263" s="24">
        <f t="shared" si="29"/>
        <v>42232</v>
      </c>
      <c r="C263" s="45">
        <f t="shared" si="25"/>
        <v>33</v>
      </c>
      <c r="D263" s="45" t="str">
        <f t="shared" si="26"/>
        <v/>
      </c>
      <c r="E263" s="25">
        <f t="shared" si="30"/>
        <v>42232</v>
      </c>
      <c r="F263" s="26" t="str">
        <f t="shared" si="27"/>
        <v>D</v>
      </c>
      <c r="G263" s="47" t="str">
        <f t="shared" si="28"/>
        <v>S</v>
      </c>
      <c r="I263" s="7"/>
      <c r="O263" s="7"/>
      <c r="R263" s="7"/>
    </row>
    <row r="264" spans="2:18">
      <c r="B264" s="24">
        <f t="shared" si="29"/>
        <v>42233</v>
      </c>
      <c r="C264" s="45">
        <f t="shared" si="25"/>
        <v>34</v>
      </c>
      <c r="D264" s="45" t="str">
        <f t="shared" si="26"/>
        <v/>
      </c>
      <c r="E264" s="25">
        <f t="shared" si="30"/>
        <v>42233</v>
      </c>
      <c r="F264" s="26" t="str">
        <f t="shared" si="27"/>
        <v>L</v>
      </c>
      <c r="G264" s="47" t="str">
        <f t="shared" si="28"/>
        <v>S</v>
      </c>
      <c r="I264" s="7"/>
      <c r="O264" s="7"/>
      <c r="R264" s="7"/>
    </row>
    <row r="265" spans="2:18">
      <c r="B265" s="24">
        <f t="shared" si="29"/>
        <v>42234</v>
      </c>
      <c r="C265" s="45">
        <f t="shared" si="25"/>
        <v>34</v>
      </c>
      <c r="D265" s="45" t="str">
        <f t="shared" si="26"/>
        <v/>
      </c>
      <c r="E265" s="25">
        <f t="shared" si="30"/>
        <v>42234</v>
      </c>
      <c r="F265" s="26" t="str">
        <f t="shared" si="27"/>
        <v>M</v>
      </c>
      <c r="G265" s="47" t="str">
        <f t="shared" si="28"/>
        <v>S</v>
      </c>
      <c r="I265" s="7"/>
      <c r="O265" s="7"/>
      <c r="R265" s="7"/>
    </row>
    <row r="266" spans="2:18">
      <c r="B266" s="24">
        <f t="shared" si="29"/>
        <v>42235</v>
      </c>
      <c r="C266" s="45">
        <f t="shared" si="25"/>
        <v>34</v>
      </c>
      <c r="D266" s="45" t="str">
        <f t="shared" si="26"/>
        <v/>
      </c>
      <c r="E266" s="25">
        <f t="shared" si="30"/>
        <v>42235</v>
      </c>
      <c r="F266" s="26" t="str">
        <f t="shared" si="27"/>
        <v>M</v>
      </c>
      <c r="G266" s="47" t="str">
        <f t="shared" si="28"/>
        <v>S</v>
      </c>
      <c r="I266" s="7"/>
      <c r="O266" s="7"/>
      <c r="R266" s="7"/>
    </row>
    <row r="267" spans="2:18">
      <c r="B267" s="24">
        <f t="shared" si="29"/>
        <v>42236</v>
      </c>
      <c r="C267" s="45">
        <f t="shared" si="25"/>
        <v>34</v>
      </c>
      <c r="D267" s="45" t="str">
        <f t="shared" si="26"/>
        <v/>
      </c>
      <c r="E267" s="25">
        <f t="shared" si="30"/>
        <v>42236</v>
      </c>
      <c r="F267" s="26" t="str">
        <f t="shared" si="27"/>
        <v>J</v>
      </c>
      <c r="G267" s="47" t="str">
        <f t="shared" si="28"/>
        <v>S</v>
      </c>
      <c r="I267" s="7"/>
      <c r="O267" s="7"/>
      <c r="R267" s="7"/>
    </row>
    <row r="268" spans="2:18">
      <c r="B268" s="24">
        <f t="shared" si="29"/>
        <v>42237</v>
      </c>
      <c r="C268" s="45">
        <f t="shared" si="25"/>
        <v>34</v>
      </c>
      <c r="D268" s="45" t="str">
        <f t="shared" si="26"/>
        <v/>
      </c>
      <c r="E268" s="25">
        <f t="shared" si="30"/>
        <v>42237</v>
      </c>
      <c r="F268" s="26" t="str">
        <f t="shared" si="27"/>
        <v>V</v>
      </c>
      <c r="G268" s="47" t="str">
        <f t="shared" si="28"/>
        <v>S</v>
      </c>
      <c r="I268" s="7"/>
      <c r="O268" s="7"/>
      <c r="R268" s="7"/>
    </row>
    <row r="269" spans="2:18">
      <c r="B269" s="24">
        <f t="shared" si="29"/>
        <v>42238</v>
      </c>
      <c r="C269" s="45">
        <f t="shared" si="25"/>
        <v>34</v>
      </c>
      <c r="D269" s="45" t="str">
        <f t="shared" si="26"/>
        <v/>
      </c>
      <c r="E269" s="25">
        <f t="shared" si="30"/>
        <v>42238</v>
      </c>
      <c r="F269" s="26" t="str">
        <f t="shared" si="27"/>
        <v>S</v>
      </c>
      <c r="G269" s="47" t="str">
        <f t="shared" si="28"/>
        <v>S</v>
      </c>
      <c r="I269" s="7"/>
      <c r="O269" s="7"/>
      <c r="R269" s="7"/>
    </row>
    <row r="270" spans="2:18">
      <c r="B270" s="24">
        <f t="shared" si="29"/>
        <v>42239</v>
      </c>
      <c r="C270" s="45">
        <f t="shared" si="25"/>
        <v>34</v>
      </c>
      <c r="D270" s="45" t="str">
        <f t="shared" si="26"/>
        <v/>
      </c>
      <c r="E270" s="25">
        <f t="shared" si="30"/>
        <v>42239</v>
      </c>
      <c r="F270" s="26" t="str">
        <f t="shared" si="27"/>
        <v>D</v>
      </c>
      <c r="G270" s="47" t="str">
        <f t="shared" si="28"/>
        <v>S</v>
      </c>
      <c r="I270" s="7"/>
      <c r="O270" s="7"/>
      <c r="R270" s="7"/>
    </row>
    <row r="271" spans="2:18">
      <c r="B271" s="24">
        <f t="shared" si="29"/>
        <v>42240</v>
      </c>
      <c r="C271" s="45">
        <f t="shared" si="25"/>
        <v>35</v>
      </c>
      <c r="D271" s="45" t="str">
        <f t="shared" si="26"/>
        <v/>
      </c>
      <c r="E271" s="25">
        <f t="shared" si="30"/>
        <v>42240</v>
      </c>
      <c r="F271" s="26" t="str">
        <f t="shared" si="27"/>
        <v>L</v>
      </c>
      <c r="G271" s="47" t="str">
        <f t="shared" si="28"/>
        <v>S</v>
      </c>
      <c r="I271" s="7"/>
      <c r="O271" s="7"/>
      <c r="R271" s="7"/>
    </row>
    <row r="272" spans="2:18">
      <c r="B272" s="24">
        <f t="shared" si="29"/>
        <v>42241</v>
      </c>
      <c r="C272" s="45">
        <f t="shared" si="25"/>
        <v>35</v>
      </c>
      <c r="D272" s="45" t="str">
        <f t="shared" si="26"/>
        <v/>
      </c>
      <c r="E272" s="25">
        <f t="shared" si="30"/>
        <v>42241</v>
      </c>
      <c r="F272" s="26" t="str">
        <f t="shared" si="27"/>
        <v>M</v>
      </c>
      <c r="G272" s="47" t="str">
        <f t="shared" si="28"/>
        <v>S</v>
      </c>
      <c r="I272" s="7"/>
      <c r="O272" s="7"/>
      <c r="R272" s="7"/>
    </row>
    <row r="273" spans="2:18">
      <c r="B273" s="24">
        <f t="shared" si="29"/>
        <v>42242</v>
      </c>
      <c r="C273" s="45">
        <f t="shared" si="25"/>
        <v>35</v>
      </c>
      <c r="D273" s="45" t="str">
        <f t="shared" si="26"/>
        <v/>
      </c>
      <c r="E273" s="25">
        <f t="shared" si="30"/>
        <v>42242</v>
      </c>
      <c r="F273" s="26" t="str">
        <f t="shared" si="27"/>
        <v>M</v>
      </c>
      <c r="G273" s="47" t="str">
        <f t="shared" si="28"/>
        <v>S</v>
      </c>
      <c r="I273" s="7"/>
      <c r="O273" s="7"/>
      <c r="R273" s="7"/>
    </row>
    <row r="274" spans="2:18">
      <c r="B274" s="24">
        <f t="shared" si="29"/>
        <v>42243</v>
      </c>
      <c r="C274" s="45">
        <f t="shared" si="25"/>
        <v>35</v>
      </c>
      <c r="D274" s="45" t="str">
        <f t="shared" si="26"/>
        <v/>
      </c>
      <c r="E274" s="25">
        <f t="shared" si="30"/>
        <v>42243</v>
      </c>
      <c r="F274" s="26" t="str">
        <f t="shared" si="27"/>
        <v>J</v>
      </c>
      <c r="G274" s="47" t="str">
        <f t="shared" si="28"/>
        <v>S</v>
      </c>
      <c r="I274" s="7"/>
      <c r="O274" s="7"/>
      <c r="R274" s="7"/>
    </row>
    <row r="275" spans="2:18">
      <c r="B275" s="24">
        <f t="shared" si="29"/>
        <v>42244</v>
      </c>
      <c r="C275" s="45">
        <f t="shared" si="25"/>
        <v>35</v>
      </c>
      <c r="D275" s="45" t="str">
        <f t="shared" si="26"/>
        <v/>
      </c>
      <c r="E275" s="25">
        <f t="shared" si="30"/>
        <v>42244</v>
      </c>
      <c r="F275" s="26" t="str">
        <f t="shared" si="27"/>
        <v>V</v>
      </c>
      <c r="G275" s="47" t="str">
        <f t="shared" si="28"/>
        <v>S</v>
      </c>
      <c r="I275" s="7"/>
      <c r="O275" s="7"/>
      <c r="R275" s="7"/>
    </row>
    <row r="276" spans="2:18">
      <c r="B276" s="24">
        <f t="shared" si="29"/>
        <v>42245</v>
      </c>
      <c r="C276" s="45">
        <f t="shared" si="25"/>
        <v>35</v>
      </c>
      <c r="D276" s="45" t="str">
        <f t="shared" si="26"/>
        <v/>
      </c>
      <c r="E276" s="25">
        <f t="shared" si="30"/>
        <v>42245</v>
      </c>
      <c r="F276" s="26" t="str">
        <f t="shared" si="27"/>
        <v>S</v>
      </c>
      <c r="G276" s="47" t="str">
        <f t="shared" si="28"/>
        <v>S</v>
      </c>
      <c r="I276" s="7"/>
      <c r="O276" s="7"/>
      <c r="R276" s="7"/>
    </row>
    <row r="277" spans="2:18">
      <c r="B277" s="24">
        <f t="shared" si="29"/>
        <v>42246</v>
      </c>
      <c r="C277" s="45">
        <f t="shared" si="25"/>
        <v>35</v>
      </c>
      <c r="D277" s="45" t="str">
        <f t="shared" si="26"/>
        <v/>
      </c>
      <c r="E277" s="25">
        <f t="shared" si="30"/>
        <v>42246</v>
      </c>
      <c r="F277" s="26" t="str">
        <f t="shared" si="27"/>
        <v>D</v>
      </c>
      <c r="G277" s="47" t="str">
        <f t="shared" si="28"/>
        <v>S</v>
      </c>
      <c r="I277" s="7"/>
      <c r="O277" s="7"/>
      <c r="R277" s="7"/>
    </row>
    <row r="278" spans="2:18">
      <c r="B278" s="24">
        <f t="shared" si="29"/>
        <v>42247</v>
      </c>
      <c r="C278" s="45">
        <f t="shared" si="25"/>
        <v>36</v>
      </c>
      <c r="D278" s="45" t="str">
        <f t="shared" si="26"/>
        <v/>
      </c>
      <c r="E278" s="25">
        <f t="shared" si="30"/>
        <v>42247</v>
      </c>
      <c r="F278" s="26" t="str">
        <f t="shared" si="27"/>
        <v>L</v>
      </c>
      <c r="G278" s="47" t="str">
        <f t="shared" si="28"/>
        <v>N</v>
      </c>
      <c r="I278" s="7"/>
      <c r="O278" s="7"/>
      <c r="R278" s="7"/>
    </row>
    <row r="279" spans="2:18">
      <c r="B279" s="24">
        <f t="shared" si="29"/>
        <v>42248</v>
      </c>
      <c r="C279" s="45">
        <f t="shared" si="25"/>
        <v>36</v>
      </c>
      <c r="D279" s="45" t="str">
        <f t="shared" si="26"/>
        <v/>
      </c>
      <c r="E279" s="25">
        <f t="shared" si="30"/>
        <v>42248</v>
      </c>
      <c r="F279" s="26" t="str">
        <f t="shared" si="27"/>
        <v>M</v>
      </c>
      <c r="G279" s="47" t="str">
        <f t="shared" si="28"/>
        <v>N</v>
      </c>
      <c r="I279" s="7"/>
      <c r="O279" s="7"/>
      <c r="R279" s="7"/>
    </row>
    <row r="280" spans="2:18">
      <c r="B280" s="24">
        <f t="shared" si="29"/>
        <v>42249</v>
      </c>
      <c r="C280" s="45">
        <f t="shared" si="25"/>
        <v>36</v>
      </c>
      <c r="D280" s="45" t="str">
        <f t="shared" si="26"/>
        <v/>
      </c>
      <c r="E280" s="25">
        <f t="shared" si="30"/>
        <v>42249</v>
      </c>
      <c r="F280" s="26" t="str">
        <f t="shared" si="27"/>
        <v>M</v>
      </c>
      <c r="G280" s="47" t="str">
        <f t="shared" si="28"/>
        <v>N</v>
      </c>
      <c r="I280" s="7"/>
      <c r="O280" s="7"/>
      <c r="R280" s="7"/>
    </row>
    <row r="281" spans="2:18">
      <c r="B281" s="24">
        <f t="shared" si="29"/>
        <v>42250</v>
      </c>
      <c r="C281" s="45">
        <f t="shared" si="25"/>
        <v>36</v>
      </c>
      <c r="D281" s="45" t="str">
        <f t="shared" si="26"/>
        <v/>
      </c>
      <c r="E281" s="25">
        <f t="shared" si="30"/>
        <v>42250</v>
      </c>
      <c r="F281" s="26" t="str">
        <f t="shared" si="27"/>
        <v>J</v>
      </c>
      <c r="G281" s="47" t="str">
        <f t="shared" si="28"/>
        <v>N</v>
      </c>
      <c r="I281" s="7"/>
      <c r="O281" s="7"/>
      <c r="R281" s="7"/>
    </row>
    <row r="282" spans="2:18">
      <c r="B282" s="24">
        <f t="shared" si="29"/>
        <v>42251</v>
      </c>
      <c r="C282" s="45">
        <f t="shared" si="25"/>
        <v>36</v>
      </c>
      <c r="D282" s="45" t="str">
        <f t="shared" si="26"/>
        <v/>
      </c>
      <c r="E282" s="25">
        <f t="shared" si="30"/>
        <v>42251</v>
      </c>
      <c r="F282" s="26" t="str">
        <f t="shared" si="27"/>
        <v>V</v>
      </c>
      <c r="G282" s="47" t="str">
        <f t="shared" si="28"/>
        <v>N</v>
      </c>
      <c r="I282" s="7"/>
      <c r="O282" s="7"/>
      <c r="R282" s="7"/>
    </row>
    <row r="283" spans="2:18">
      <c r="B283" s="24">
        <f t="shared" si="29"/>
        <v>42252</v>
      </c>
      <c r="C283" s="45">
        <f t="shared" si="25"/>
        <v>36</v>
      </c>
      <c r="D283" s="45" t="str">
        <f t="shared" si="26"/>
        <v/>
      </c>
      <c r="E283" s="25">
        <f t="shared" si="30"/>
        <v>42252</v>
      </c>
      <c r="F283" s="26" t="str">
        <f t="shared" si="27"/>
        <v>S</v>
      </c>
      <c r="G283" s="47" t="str">
        <f t="shared" si="28"/>
        <v>W</v>
      </c>
      <c r="I283" s="7"/>
      <c r="O283" s="7"/>
      <c r="R283" s="7"/>
    </row>
    <row r="284" spans="2:18">
      <c r="B284" s="24">
        <f t="shared" si="29"/>
        <v>42253</v>
      </c>
      <c r="C284" s="45">
        <f t="shared" si="25"/>
        <v>36</v>
      </c>
      <c r="D284" s="45" t="str">
        <f t="shared" si="26"/>
        <v/>
      </c>
      <c r="E284" s="25">
        <f t="shared" si="30"/>
        <v>42253</v>
      </c>
      <c r="F284" s="26" t="str">
        <f t="shared" si="27"/>
        <v>D</v>
      </c>
      <c r="G284" s="47" t="str">
        <f t="shared" si="28"/>
        <v>W</v>
      </c>
      <c r="I284" s="7"/>
      <c r="O284" s="7"/>
      <c r="R284" s="7"/>
    </row>
    <row r="285" spans="2:18">
      <c r="B285" s="24">
        <f t="shared" si="29"/>
        <v>42254</v>
      </c>
      <c r="C285" s="45">
        <f t="shared" si="25"/>
        <v>37</v>
      </c>
      <c r="D285" s="45" t="str">
        <f t="shared" si="26"/>
        <v/>
      </c>
      <c r="E285" s="25">
        <f t="shared" si="30"/>
        <v>42254</v>
      </c>
      <c r="F285" s="26" t="str">
        <f t="shared" si="27"/>
        <v>L</v>
      </c>
      <c r="G285" s="47" t="str">
        <f t="shared" si="28"/>
        <v>N</v>
      </c>
      <c r="I285" s="7"/>
      <c r="O285" s="7"/>
      <c r="R285" s="7"/>
    </row>
    <row r="286" spans="2:18">
      <c r="B286" s="24">
        <f t="shared" si="29"/>
        <v>42255</v>
      </c>
      <c r="C286" s="45">
        <f t="shared" si="25"/>
        <v>37</v>
      </c>
      <c r="D286" s="45" t="str">
        <f t="shared" si="26"/>
        <v/>
      </c>
      <c r="E286" s="25">
        <f t="shared" si="30"/>
        <v>42255</v>
      </c>
      <c r="F286" s="26" t="str">
        <f t="shared" si="27"/>
        <v>M</v>
      </c>
      <c r="G286" s="47" t="str">
        <f t="shared" si="28"/>
        <v>N</v>
      </c>
      <c r="I286" s="7"/>
      <c r="O286" s="7"/>
      <c r="R286" s="7"/>
    </row>
    <row r="287" spans="2:18">
      <c r="B287" s="24">
        <f t="shared" si="29"/>
        <v>42256</v>
      </c>
      <c r="C287" s="45">
        <f t="shared" si="25"/>
        <v>37</v>
      </c>
      <c r="D287" s="45" t="str">
        <f t="shared" si="26"/>
        <v/>
      </c>
      <c r="E287" s="25">
        <f t="shared" si="30"/>
        <v>42256</v>
      </c>
      <c r="F287" s="26" t="str">
        <f t="shared" si="27"/>
        <v>M</v>
      </c>
      <c r="G287" s="47" t="str">
        <f t="shared" si="28"/>
        <v>N</v>
      </c>
      <c r="I287" s="7"/>
      <c r="O287" s="7"/>
      <c r="R287" s="7"/>
    </row>
    <row r="288" spans="2:18">
      <c r="B288" s="24">
        <f t="shared" si="29"/>
        <v>42257</v>
      </c>
      <c r="C288" s="45">
        <f t="shared" si="25"/>
        <v>37</v>
      </c>
      <c r="D288" s="45" t="str">
        <f t="shared" si="26"/>
        <v/>
      </c>
      <c r="E288" s="25">
        <f t="shared" si="30"/>
        <v>42257</v>
      </c>
      <c r="F288" s="26" t="str">
        <f t="shared" si="27"/>
        <v>J</v>
      </c>
      <c r="G288" s="47" t="str">
        <f t="shared" si="28"/>
        <v>N</v>
      </c>
      <c r="I288" s="7"/>
      <c r="O288" s="7"/>
      <c r="R288" s="7"/>
    </row>
    <row r="289" spans="2:18">
      <c r="B289" s="24">
        <f t="shared" si="29"/>
        <v>42258</v>
      </c>
      <c r="C289" s="45">
        <f t="shared" si="25"/>
        <v>37</v>
      </c>
      <c r="D289" s="45" t="str">
        <f t="shared" si="26"/>
        <v/>
      </c>
      <c r="E289" s="25">
        <f t="shared" si="30"/>
        <v>42258</v>
      </c>
      <c r="F289" s="26" t="str">
        <f t="shared" si="27"/>
        <v>V</v>
      </c>
      <c r="G289" s="47" t="str">
        <f t="shared" si="28"/>
        <v>N</v>
      </c>
      <c r="I289" s="7"/>
      <c r="O289" s="7"/>
      <c r="R289" s="7"/>
    </row>
    <row r="290" spans="2:18">
      <c r="B290" s="24">
        <f t="shared" si="29"/>
        <v>42259</v>
      </c>
      <c r="C290" s="45">
        <f t="shared" si="25"/>
        <v>37</v>
      </c>
      <c r="D290" s="45" t="str">
        <f t="shared" si="26"/>
        <v/>
      </c>
      <c r="E290" s="25">
        <f t="shared" si="30"/>
        <v>42259</v>
      </c>
      <c r="F290" s="26" t="str">
        <f t="shared" si="27"/>
        <v>S</v>
      </c>
      <c r="G290" s="47" t="str">
        <f t="shared" si="28"/>
        <v>W</v>
      </c>
      <c r="I290" s="7"/>
      <c r="O290" s="7"/>
      <c r="R290" s="7"/>
    </row>
    <row r="291" spans="2:18">
      <c r="B291" s="24">
        <f t="shared" si="29"/>
        <v>42260</v>
      </c>
      <c r="C291" s="45">
        <f t="shared" si="25"/>
        <v>37</v>
      </c>
      <c r="D291" s="45" t="str">
        <f t="shared" si="26"/>
        <v/>
      </c>
      <c r="E291" s="25">
        <f t="shared" si="30"/>
        <v>42260</v>
      </c>
      <c r="F291" s="26" t="str">
        <f t="shared" si="27"/>
        <v>D</v>
      </c>
      <c r="G291" s="47" t="str">
        <f t="shared" si="28"/>
        <v>W</v>
      </c>
      <c r="I291" s="7"/>
      <c r="O291" s="7"/>
      <c r="R291" s="7"/>
    </row>
    <row r="292" spans="2:18">
      <c r="B292" s="24">
        <f t="shared" si="29"/>
        <v>42261</v>
      </c>
      <c r="C292" s="45">
        <f t="shared" si="25"/>
        <v>38</v>
      </c>
      <c r="D292" s="45" t="str">
        <f t="shared" si="26"/>
        <v/>
      </c>
      <c r="E292" s="25">
        <f t="shared" si="30"/>
        <v>42261</v>
      </c>
      <c r="F292" s="26" t="str">
        <f t="shared" si="27"/>
        <v>L</v>
      </c>
      <c r="G292" s="47" t="str">
        <f t="shared" si="28"/>
        <v>N</v>
      </c>
      <c r="I292" s="7"/>
      <c r="O292" s="7"/>
      <c r="R292" s="7"/>
    </row>
    <row r="293" spans="2:18">
      <c r="B293" s="24">
        <f t="shared" si="29"/>
        <v>42262</v>
      </c>
      <c r="C293" s="45">
        <f t="shared" si="25"/>
        <v>38</v>
      </c>
      <c r="D293" s="45" t="str">
        <f t="shared" si="26"/>
        <v/>
      </c>
      <c r="E293" s="25">
        <f t="shared" si="30"/>
        <v>42262</v>
      </c>
      <c r="F293" s="26" t="str">
        <f t="shared" si="27"/>
        <v>M</v>
      </c>
      <c r="G293" s="47" t="str">
        <f t="shared" si="28"/>
        <v>N</v>
      </c>
      <c r="I293" s="7"/>
      <c r="O293" s="7"/>
      <c r="R293" s="7"/>
    </row>
    <row r="294" spans="2:18">
      <c r="B294" s="24">
        <f t="shared" si="29"/>
        <v>42263</v>
      </c>
      <c r="C294" s="45">
        <f t="shared" si="25"/>
        <v>38</v>
      </c>
      <c r="D294" s="45" t="str">
        <f t="shared" si="26"/>
        <v/>
      </c>
      <c r="E294" s="25">
        <f t="shared" si="30"/>
        <v>42263</v>
      </c>
      <c r="F294" s="26" t="str">
        <f t="shared" si="27"/>
        <v>M</v>
      </c>
      <c r="G294" s="47" t="str">
        <f t="shared" si="28"/>
        <v>N</v>
      </c>
      <c r="I294" s="7"/>
      <c r="O294" s="7"/>
      <c r="R294" s="7"/>
    </row>
    <row r="295" spans="2:18">
      <c r="B295" s="24">
        <f t="shared" si="29"/>
        <v>42264</v>
      </c>
      <c r="C295" s="45">
        <f t="shared" si="25"/>
        <v>38</v>
      </c>
      <c r="D295" s="45" t="str">
        <f t="shared" si="26"/>
        <v/>
      </c>
      <c r="E295" s="25">
        <f t="shared" si="30"/>
        <v>42264</v>
      </c>
      <c r="F295" s="26" t="str">
        <f t="shared" si="27"/>
        <v>J</v>
      </c>
      <c r="G295" s="47" t="str">
        <f t="shared" si="28"/>
        <v>N</v>
      </c>
      <c r="I295" s="7"/>
      <c r="O295" s="7"/>
      <c r="R295" s="7"/>
    </row>
    <row r="296" spans="2:18">
      <c r="B296" s="24">
        <f t="shared" si="29"/>
        <v>42265</v>
      </c>
      <c r="C296" s="45">
        <f t="shared" si="25"/>
        <v>38</v>
      </c>
      <c r="D296" s="45" t="str">
        <f t="shared" si="26"/>
        <v/>
      </c>
      <c r="E296" s="25">
        <f t="shared" si="30"/>
        <v>42265</v>
      </c>
      <c r="F296" s="26" t="str">
        <f t="shared" si="27"/>
        <v>V</v>
      </c>
      <c r="G296" s="47" t="str">
        <f t="shared" si="28"/>
        <v>N</v>
      </c>
      <c r="I296" s="7"/>
      <c r="O296" s="7"/>
      <c r="R296" s="7"/>
    </row>
    <row r="297" spans="2:18">
      <c r="B297" s="24">
        <f t="shared" si="29"/>
        <v>42266</v>
      </c>
      <c r="C297" s="45">
        <f t="shared" si="25"/>
        <v>38</v>
      </c>
      <c r="D297" s="45" t="str">
        <f t="shared" si="26"/>
        <v/>
      </c>
      <c r="E297" s="25">
        <f t="shared" si="30"/>
        <v>42266</v>
      </c>
      <c r="F297" s="26" t="str">
        <f t="shared" si="27"/>
        <v>S</v>
      </c>
      <c r="G297" s="47" t="str">
        <f t="shared" si="28"/>
        <v>W</v>
      </c>
      <c r="I297" s="7"/>
      <c r="O297" s="7"/>
      <c r="R297" s="7"/>
    </row>
    <row r="298" spans="2:18">
      <c r="B298" s="24">
        <f t="shared" si="29"/>
        <v>42267</v>
      </c>
      <c r="C298" s="45">
        <f t="shared" si="25"/>
        <v>38</v>
      </c>
      <c r="D298" s="45" t="str">
        <f t="shared" si="26"/>
        <v/>
      </c>
      <c r="E298" s="25">
        <f t="shared" si="30"/>
        <v>42267</v>
      </c>
      <c r="F298" s="26" t="str">
        <f t="shared" si="27"/>
        <v>D</v>
      </c>
      <c r="G298" s="47" t="str">
        <f t="shared" si="28"/>
        <v>W</v>
      </c>
      <c r="I298" s="7"/>
      <c r="O298" s="7"/>
      <c r="R298" s="7"/>
    </row>
    <row r="299" spans="2:18">
      <c r="B299" s="24">
        <f t="shared" si="29"/>
        <v>42268</v>
      </c>
      <c r="C299" s="45">
        <f t="shared" si="25"/>
        <v>39</v>
      </c>
      <c r="D299" s="45" t="str">
        <f t="shared" si="26"/>
        <v/>
      </c>
      <c r="E299" s="25">
        <f t="shared" si="30"/>
        <v>42268</v>
      </c>
      <c r="F299" s="26" t="str">
        <f t="shared" si="27"/>
        <v>L</v>
      </c>
      <c r="G299" s="47" t="str">
        <f t="shared" si="28"/>
        <v>N</v>
      </c>
      <c r="I299" s="7"/>
      <c r="O299" s="7"/>
      <c r="R299" s="7"/>
    </row>
    <row r="300" spans="2:18">
      <c r="B300" s="24">
        <f t="shared" si="29"/>
        <v>42269</v>
      </c>
      <c r="C300" s="45">
        <f t="shared" si="25"/>
        <v>39</v>
      </c>
      <c r="D300" s="45" t="str">
        <f t="shared" si="26"/>
        <v/>
      </c>
      <c r="E300" s="25">
        <f t="shared" si="30"/>
        <v>42269</v>
      </c>
      <c r="F300" s="26" t="str">
        <f t="shared" si="27"/>
        <v>M</v>
      </c>
      <c r="G300" s="47" t="str">
        <f t="shared" si="28"/>
        <v>N</v>
      </c>
      <c r="I300" s="7"/>
      <c r="O300" s="7"/>
      <c r="R300" s="7"/>
    </row>
    <row r="301" spans="2:18">
      <c r="B301" s="24">
        <f t="shared" si="29"/>
        <v>42270</v>
      </c>
      <c r="C301" s="45">
        <f t="shared" si="25"/>
        <v>39</v>
      </c>
      <c r="D301" s="45" t="str">
        <f t="shared" si="26"/>
        <v/>
      </c>
      <c r="E301" s="25">
        <f t="shared" si="30"/>
        <v>42270</v>
      </c>
      <c r="F301" s="26" t="str">
        <f t="shared" si="27"/>
        <v>M</v>
      </c>
      <c r="G301" s="47" t="str">
        <f t="shared" si="28"/>
        <v>N</v>
      </c>
      <c r="I301" s="7"/>
      <c r="O301" s="7"/>
      <c r="R301" s="7"/>
    </row>
    <row r="302" spans="2:18">
      <c r="B302" s="24">
        <f t="shared" si="29"/>
        <v>42271</v>
      </c>
      <c r="C302" s="45">
        <f t="shared" si="25"/>
        <v>39</v>
      </c>
      <c r="D302" s="45" t="str">
        <f t="shared" si="26"/>
        <v/>
      </c>
      <c r="E302" s="25">
        <f t="shared" si="30"/>
        <v>42271</v>
      </c>
      <c r="F302" s="26" t="str">
        <f t="shared" si="27"/>
        <v>J</v>
      </c>
      <c r="G302" s="47" t="str">
        <f t="shared" si="28"/>
        <v>N</v>
      </c>
      <c r="I302" s="7"/>
      <c r="O302" s="7"/>
      <c r="R302" s="7"/>
    </row>
    <row r="303" spans="2:18">
      <c r="B303" s="24">
        <f t="shared" si="29"/>
        <v>42272</v>
      </c>
      <c r="C303" s="45">
        <f t="shared" si="25"/>
        <v>39</v>
      </c>
      <c r="D303" s="45" t="str">
        <f t="shared" si="26"/>
        <v/>
      </c>
      <c r="E303" s="25">
        <f t="shared" si="30"/>
        <v>42272</v>
      </c>
      <c r="F303" s="26" t="str">
        <f t="shared" si="27"/>
        <v>V</v>
      </c>
      <c r="G303" s="47" t="str">
        <f t="shared" si="28"/>
        <v>N</v>
      </c>
      <c r="I303" s="7"/>
      <c r="O303" s="7"/>
      <c r="R303" s="7"/>
    </row>
    <row r="304" spans="2:18">
      <c r="B304" s="24">
        <f t="shared" si="29"/>
        <v>42273</v>
      </c>
      <c r="C304" s="45">
        <f t="shared" si="25"/>
        <v>39</v>
      </c>
      <c r="D304" s="45" t="str">
        <f t="shared" si="26"/>
        <v/>
      </c>
      <c r="E304" s="25">
        <f t="shared" si="30"/>
        <v>42273</v>
      </c>
      <c r="F304" s="26" t="str">
        <f t="shared" si="27"/>
        <v>S</v>
      </c>
      <c r="G304" s="47" t="str">
        <f t="shared" si="28"/>
        <v>W</v>
      </c>
      <c r="I304" s="7"/>
      <c r="O304" s="7"/>
      <c r="R304" s="7"/>
    </row>
    <row r="305" spans="2:18">
      <c r="B305" s="24">
        <f t="shared" si="29"/>
        <v>42274</v>
      </c>
      <c r="C305" s="45">
        <f t="shared" si="25"/>
        <v>39</v>
      </c>
      <c r="D305" s="45" t="str">
        <f t="shared" si="26"/>
        <v/>
      </c>
      <c r="E305" s="25">
        <f t="shared" si="30"/>
        <v>42274</v>
      </c>
      <c r="F305" s="26" t="str">
        <f t="shared" si="27"/>
        <v>D</v>
      </c>
      <c r="G305" s="47" t="str">
        <f t="shared" si="28"/>
        <v>W</v>
      </c>
      <c r="I305" s="7"/>
      <c r="O305" s="7"/>
      <c r="R305" s="7"/>
    </row>
    <row r="306" spans="2:18">
      <c r="B306" s="24">
        <f t="shared" si="29"/>
        <v>42275</v>
      </c>
      <c r="C306" s="45">
        <f t="shared" si="25"/>
        <v>40</v>
      </c>
      <c r="D306" s="45" t="str">
        <f t="shared" si="26"/>
        <v/>
      </c>
      <c r="E306" s="25">
        <f t="shared" si="30"/>
        <v>42275</v>
      </c>
      <c r="F306" s="26" t="str">
        <f t="shared" si="27"/>
        <v>L</v>
      </c>
      <c r="G306" s="47" t="str">
        <f t="shared" si="28"/>
        <v>N</v>
      </c>
      <c r="I306" s="7"/>
      <c r="O306" s="7"/>
      <c r="R306" s="7"/>
    </row>
    <row r="307" spans="2:18">
      <c r="B307" s="24">
        <f t="shared" si="29"/>
        <v>42276</v>
      </c>
      <c r="C307" s="45">
        <f t="shared" si="25"/>
        <v>40</v>
      </c>
      <c r="D307" s="45" t="str">
        <f t="shared" si="26"/>
        <v/>
      </c>
      <c r="E307" s="25">
        <f t="shared" si="30"/>
        <v>42276</v>
      </c>
      <c r="F307" s="26" t="str">
        <f t="shared" si="27"/>
        <v>M</v>
      </c>
      <c r="G307" s="47" t="str">
        <f t="shared" si="28"/>
        <v>N</v>
      </c>
      <c r="I307" s="7"/>
      <c r="O307" s="7"/>
      <c r="R307" s="7"/>
    </row>
    <row r="308" spans="2:18">
      <c r="B308" s="24">
        <f t="shared" si="29"/>
        <v>42277</v>
      </c>
      <c r="C308" s="45">
        <f t="shared" si="25"/>
        <v>40</v>
      </c>
      <c r="D308" s="45" t="str">
        <f t="shared" si="26"/>
        <v/>
      </c>
      <c r="E308" s="25">
        <f t="shared" si="30"/>
        <v>42277</v>
      </c>
      <c r="F308" s="26" t="str">
        <f t="shared" si="27"/>
        <v>M</v>
      </c>
      <c r="G308" s="47" t="str">
        <f t="shared" si="28"/>
        <v>N</v>
      </c>
      <c r="I308" s="7"/>
      <c r="O308" s="7"/>
      <c r="R308" s="7"/>
    </row>
    <row r="309" spans="2:18">
      <c r="B309" s="24">
        <f t="shared" si="29"/>
        <v>42278</v>
      </c>
      <c r="C309" s="45">
        <f t="shared" si="25"/>
        <v>40</v>
      </c>
      <c r="D309" s="45" t="str">
        <f t="shared" si="26"/>
        <v/>
      </c>
      <c r="E309" s="25">
        <f t="shared" si="30"/>
        <v>42278</v>
      </c>
      <c r="F309" s="26" t="str">
        <f t="shared" si="27"/>
        <v>J</v>
      </c>
      <c r="G309" s="47" t="str">
        <f t="shared" si="28"/>
        <v>N</v>
      </c>
      <c r="I309" s="7"/>
      <c r="O309" s="7"/>
      <c r="R309" s="7"/>
    </row>
    <row r="310" spans="2:18">
      <c r="B310" s="24">
        <f t="shared" si="29"/>
        <v>42279</v>
      </c>
      <c r="C310" s="45">
        <f t="shared" si="25"/>
        <v>40</v>
      </c>
      <c r="D310" s="45" t="str">
        <f t="shared" si="26"/>
        <v/>
      </c>
      <c r="E310" s="25">
        <f t="shared" si="30"/>
        <v>42279</v>
      </c>
      <c r="F310" s="26" t="str">
        <f t="shared" si="27"/>
        <v>V</v>
      </c>
      <c r="G310" s="47" t="str">
        <f t="shared" si="28"/>
        <v>N</v>
      </c>
      <c r="I310" s="7"/>
      <c r="O310" s="7"/>
      <c r="R310" s="7"/>
    </row>
    <row r="311" spans="2:18">
      <c r="B311" s="24">
        <f t="shared" si="29"/>
        <v>42280</v>
      </c>
      <c r="C311" s="45">
        <f t="shared" si="25"/>
        <v>40</v>
      </c>
      <c r="D311" s="45" t="str">
        <f t="shared" si="26"/>
        <v/>
      </c>
      <c r="E311" s="25">
        <f t="shared" si="30"/>
        <v>42280</v>
      </c>
      <c r="F311" s="26" t="str">
        <f t="shared" si="27"/>
        <v>S</v>
      </c>
      <c r="G311" s="47" t="str">
        <f t="shared" si="28"/>
        <v>W</v>
      </c>
      <c r="I311" s="7"/>
      <c r="O311" s="7"/>
      <c r="R311" s="7"/>
    </row>
    <row r="312" spans="2:18">
      <c r="B312" s="24">
        <f t="shared" si="29"/>
        <v>42281</v>
      </c>
      <c r="C312" s="45">
        <f t="shared" si="25"/>
        <v>40</v>
      </c>
      <c r="D312" s="45" t="str">
        <f t="shared" si="26"/>
        <v/>
      </c>
      <c r="E312" s="25">
        <f t="shared" si="30"/>
        <v>42281</v>
      </c>
      <c r="F312" s="26" t="str">
        <f t="shared" si="27"/>
        <v>D</v>
      </c>
      <c r="G312" s="47" t="str">
        <f t="shared" si="28"/>
        <v>W</v>
      </c>
      <c r="I312" s="7"/>
      <c r="O312" s="7"/>
      <c r="R312" s="7"/>
    </row>
    <row r="313" spans="2:18">
      <c r="B313" s="24">
        <f t="shared" si="29"/>
        <v>42282</v>
      </c>
      <c r="C313" s="45">
        <f t="shared" si="25"/>
        <v>41</v>
      </c>
      <c r="D313" s="45" t="str">
        <f t="shared" si="26"/>
        <v/>
      </c>
      <c r="E313" s="25">
        <f t="shared" si="30"/>
        <v>42282</v>
      </c>
      <c r="F313" s="26" t="str">
        <f t="shared" si="27"/>
        <v>L</v>
      </c>
      <c r="G313" s="47" t="str">
        <f t="shared" si="28"/>
        <v>N</v>
      </c>
      <c r="I313" s="7"/>
      <c r="O313" s="7"/>
      <c r="R313" s="7"/>
    </row>
    <row r="314" spans="2:18">
      <c r="B314" s="24">
        <f t="shared" si="29"/>
        <v>42283</v>
      </c>
      <c r="C314" s="45">
        <f t="shared" si="25"/>
        <v>41</v>
      </c>
      <c r="D314" s="45" t="str">
        <f t="shared" si="26"/>
        <v/>
      </c>
      <c r="E314" s="25">
        <f t="shared" si="30"/>
        <v>42283</v>
      </c>
      <c r="F314" s="26" t="str">
        <f t="shared" si="27"/>
        <v>M</v>
      </c>
      <c r="G314" s="47" t="str">
        <f t="shared" si="28"/>
        <v>N</v>
      </c>
      <c r="I314" s="7"/>
      <c r="O314" s="7"/>
      <c r="R314" s="7"/>
    </row>
    <row r="315" spans="2:18">
      <c r="B315" s="24">
        <f t="shared" si="29"/>
        <v>42284</v>
      </c>
      <c r="C315" s="45">
        <f t="shared" si="25"/>
        <v>41</v>
      </c>
      <c r="D315" s="45" t="str">
        <f t="shared" si="26"/>
        <v/>
      </c>
      <c r="E315" s="25">
        <f t="shared" si="30"/>
        <v>42284</v>
      </c>
      <c r="F315" s="26" t="str">
        <f t="shared" si="27"/>
        <v>M</v>
      </c>
      <c r="G315" s="47" t="str">
        <f t="shared" si="28"/>
        <v>N</v>
      </c>
      <c r="I315" s="7"/>
      <c r="O315" s="7"/>
      <c r="R315" s="7"/>
    </row>
    <row r="316" spans="2:18">
      <c r="B316" s="24">
        <f t="shared" si="29"/>
        <v>42285</v>
      </c>
      <c r="C316" s="45">
        <f t="shared" si="25"/>
        <v>41</v>
      </c>
      <c r="D316" s="45" t="str">
        <f t="shared" si="26"/>
        <v/>
      </c>
      <c r="E316" s="25">
        <f t="shared" si="30"/>
        <v>42285</v>
      </c>
      <c r="F316" s="26" t="str">
        <f t="shared" si="27"/>
        <v>J</v>
      </c>
      <c r="G316" s="47" t="str">
        <f t="shared" si="28"/>
        <v>N</v>
      </c>
      <c r="I316" s="7"/>
      <c r="O316" s="7"/>
      <c r="R316" s="7"/>
    </row>
    <row r="317" spans="2:18">
      <c r="B317" s="24">
        <f t="shared" si="29"/>
        <v>42286</v>
      </c>
      <c r="C317" s="45">
        <f t="shared" si="25"/>
        <v>41</v>
      </c>
      <c r="D317" s="45" t="str">
        <f t="shared" si="26"/>
        <v/>
      </c>
      <c r="E317" s="25">
        <f t="shared" si="30"/>
        <v>42286</v>
      </c>
      <c r="F317" s="26" t="str">
        <f t="shared" si="27"/>
        <v>V</v>
      </c>
      <c r="G317" s="47" t="str">
        <f t="shared" si="28"/>
        <v>N</v>
      </c>
      <c r="I317" s="7"/>
      <c r="O317" s="7"/>
      <c r="R317" s="7"/>
    </row>
    <row r="318" spans="2:18">
      <c r="B318" s="24">
        <f t="shared" si="29"/>
        <v>42287</v>
      </c>
      <c r="C318" s="45">
        <f t="shared" si="25"/>
        <v>41</v>
      </c>
      <c r="D318" s="45" t="str">
        <f t="shared" si="26"/>
        <v/>
      </c>
      <c r="E318" s="25">
        <f t="shared" si="30"/>
        <v>42287</v>
      </c>
      <c r="F318" s="26" t="str">
        <f t="shared" si="27"/>
        <v>S</v>
      </c>
      <c r="G318" s="47" t="str">
        <f t="shared" si="28"/>
        <v>W</v>
      </c>
      <c r="I318" s="7"/>
      <c r="O318" s="7"/>
      <c r="R318" s="7"/>
    </row>
    <row r="319" spans="2:18">
      <c r="B319" s="24">
        <f t="shared" si="29"/>
        <v>42288</v>
      </c>
      <c r="C319" s="45">
        <f t="shared" si="25"/>
        <v>41</v>
      </c>
      <c r="D319" s="45" t="str">
        <f t="shared" si="26"/>
        <v/>
      </c>
      <c r="E319" s="25">
        <f t="shared" si="30"/>
        <v>42288</v>
      </c>
      <c r="F319" s="26" t="str">
        <f t="shared" si="27"/>
        <v>D</v>
      </c>
      <c r="G319" s="47" t="str">
        <f t="shared" si="28"/>
        <v>W</v>
      </c>
      <c r="I319" s="7"/>
      <c r="O319" s="7"/>
      <c r="R319" s="7"/>
    </row>
    <row r="320" spans="2:18">
      <c r="B320" s="24">
        <f t="shared" si="29"/>
        <v>42289</v>
      </c>
      <c r="C320" s="45">
        <f t="shared" si="25"/>
        <v>42</v>
      </c>
      <c r="D320" s="45" t="str">
        <f t="shared" si="26"/>
        <v/>
      </c>
      <c r="E320" s="25">
        <f t="shared" si="30"/>
        <v>42289</v>
      </c>
      <c r="F320" s="26" t="str">
        <f t="shared" si="27"/>
        <v>L</v>
      </c>
      <c r="G320" s="47" t="str">
        <f t="shared" si="28"/>
        <v>N</v>
      </c>
      <c r="I320" s="7"/>
      <c r="O320" s="7"/>
      <c r="R320" s="7"/>
    </row>
    <row r="321" spans="2:18">
      <c r="B321" s="24">
        <f t="shared" si="29"/>
        <v>42290</v>
      </c>
      <c r="C321" s="45">
        <f t="shared" si="25"/>
        <v>42</v>
      </c>
      <c r="D321" s="45" t="str">
        <f t="shared" si="26"/>
        <v/>
      </c>
      <c r="E321" s="25">
        <f t="shared" si="30"/>
        <v>42290</v>
      </c>
      <c r="F321" s="26" t="str">
        <f t="shared" si="27"/>
        <v>M</v>
      </c>
      <c r="G321" s="47" t="str">
        <f t="shared" si="28"/>
        <v>N</v>
      </c>
      <c r="I321" s="7"/>
      <c r="O321" s="7"/>
      <c r="R321" s="7"/>
    </row>
    <row r="322" spans="2:18">
      <c r="B322" s="24">
        <f t="shared" si="29"/>
        <v>42291</v>
      </c>
      <c r="C322" s="45">
        <f t="shared" si="25"/>
        <v>42</v>
      </c>
      <c r="D322" s="45" t="str">
        <f t="shared" si="26"/>
        <v/>
      </c>
      <c r="E322" s="25">
        <f t="shared" si="30"/>
        <v>42291</v>
      </c>
      <c r="F322" s="26" t="str">
        <f t="shared" si="27"/>
        <v>M</v>
      </c>
      <c r="G322" s="47" t="str">
        <f t="shared" si="28"/>
        <v>N</v>
      </c>
      <c r="I322" s="7"/>
      <c r="O322" s="7"/>
      <c r="R322" s="7"/>
    </row>
    <row r="323" spans="2:18">
      <c r="B323" s="24">
        <f t="shared" si="29"/>
        <v>42292</v>
      </c>
      <c r="C323" s="45">
        <f t="shared" si="25"/>
        <v>42</v>
      </c>
      <c r="D323" s="45" t="str">
        <f t="shared" si="26"/>
        <v/>
      </c>
      <c r="E323" s="25">
        <f t="shared" si="30"/>
        <v>42292</v>
      </c>
      <c r="F323" s="26" t="str">
        <f t="shared" si="27"/>
        <v>J</v>
      </c>
      <c r="G323" s="47" t="str">
        <f t="shared" si="28"/>
        <v>N</v>
      </c>
      <c r="I323" s="7"/>
      <c r="O323" s="7"/>
      <c r="R323" s="7"/>
    </row>
    <row r="324" spans="2:18">
      <c r="B324" s="24">
        <f t="shared" si="29"/>
        <v>42293</v>
      </c>
      <c r="C324" s="45">
        <f t="shared" si="25"/>
        <v>42</v>
      </c>
      <c r="D324" s="45" t="str">
        <f t="shared" si="26"/>
        <v/>
      </c>
      <c r="E324" s="25">
        <f t="shared" si="30"/>
        <v>42293</v>
      </c>
      <c r="F324" s="26" t="str">
        <f t="shared" si="27"/>
        <v>V</v>
      </c>
      <c r="G324" s="47" t="str">
        <f t="shared" si="28"/>
        <v>N</v>
      </c>
      <c r="I324" s="7"/>
      <c r="O324" s="7"/>
      <c r="R324" s="7"/>
    </row>
    <row r="325" spans="2:18">
      <c r="B325" s="24">
        <f t="shared" si="29"/>
        <v>42294</v>
      </c>
      <c r="C325" s="45">
        <f t="shared" ref="C325:C388" si="31">WEEKNUM(B325,2)</f>
        <v>42</v>
      </c>
      <c r="D325" s="45" t="str">
        <f t="shared" ref="D325:D388" si="32">IF(ISERROR(VLOOKUP(E325,jfdate,1,TRUE)),"",IF(VLOOKUP(E325,jfdate,1,TRUE)=B325,"F",""))</f>
        <v/>
      </c>
      <c r="E325" s="25">
        <f t="shared" si="30"/>
        <v>42294</v>
      </c>
      <c r="F325" s="26" t="str">
        <f t="shared" ref="F325:F388" si="33">IF(D325="f","f",VLOOKUP(WEEKDAY(E325),jourabbrege,2,FALSE))</f>
        <v>S</v>
      </c>
      <c r="G325" s="47" t="str">
        <f t="shared" ref="G325:G388" si="34">IF(COUNTIFS(Q$5:Q$18, "&lt;="&amp;E325,R$5:R$18, "&gt;="&amp;E325)&gt;0,"S",IF(WEEKDAY(E325,2)&gt;=6,"W",IF(NOT(ISERROR(MATCH(E325,jfdate,0))),"F","N")))</f>
        <v>S</v>
      </c>
      <c r="I325" s="7"/>
      <c r="O325" s="7"/>
      <c r="R325" s="7"/>
    </row>
    <row r="326" spans="2:18">
      <c r="B326" s="24">
        <f t="shared" ref="B326:B389" si="35">+B325+1</f>
        <v>42295</v>
      </c>
      <c r="C326" s="45">
        <f t="shared" si="31"/>
        <v>42</v>
      </c>
      <c r="D326" s="45" t="str">
        <f t="shared" si="32"/>
        <v/>
      </c>
      <c r="E326" s="25">
        <f t="shared" ref="E326:E389" si="36">+E325+1</f>
        <v>42295</v>
      </c>
      <c r="F326" s="26" t="str">
        <f t="shared" si="33"/>
        <v>D</v>
      </c>
      <c r="G326" s="47" t="str">
        <f t="shared" si="34"/>
        <v>S</v>
      </c>
      <c r="I326" s="7"/>
      <c r="O326" s="7"/>
      <c r="R326" s="7"/>
    </row>
    <row r="327" spans="2:18">
      <c r="B327" s="24">
        <f t="shared" si="35"/>
        <v>42296</v>
      </c>
      <c r="C327" s="45">
        <f t="shared" si="31"/>
        <v>43</v>
      </c>
      <c r="D327" s="45" t="str">
        <f t="shared" si="32"/>
        <v/>
      </c>
      <c r="E327" s="25">
        <f t="shared" si="36"/>
        <v>42296</v>
      </c>
      <c r="F327" s="26" t="str">
        <f t="shared" si="33"/>
        <v>L</v>
      </c>
      <c r="G327" s="47" t="str">
        <f t="shared" si="34"/>
        <v>S</v>
      </c>
      <c r="I327" s="7"/>
      <c r="O327" s="7"/>
      <c r="R327" s="7"/>
    </row>
    <row r="328" spans="2:18">
      <c r="B328" s="24">
        <f t="shared" si="35"/>
        <v>42297</v>
      </c>
      <c r="C328" s="45">
        <f t="shared" si="31"/>
        <v>43</v>
      </c>
      <c r="D328" s="45" t="str">
        <f t="shared" si="32"/>
        <v/>
      </c>
      <c r="E328" s="25">
        <f t="shared" si="36"/>
        <v>42297</v>
      </c>
      <c r="F328" s="26" t="str">
        <f t="shared" si="33"/>
        <v>M</v>
      </c>
      <c r="G328" s="47" t="str">
        <f t="shared" si="34"/>
        <v>S</v>
      </c>
      <c r="I328" s="7"/>
      <c r="O328" s="7"/>
      <c r="R328" s="7"/>
    </row>
    <row r="329" spans="2:18">
      <c r="B329" s="24">
        <f t="shared" si="35"/>
        <v>42298</v>
      </c>
      <c r="C329" s="45">
        <f t="shared" si="31"/>
        <v>43</v>
      </c>
      <c r="D329" s="45" t="str">
        <f t="shared" si="32"/>
        <v/>
      </c>
      <c r="E329" s="25">
        <f t="shared" si="36"/>
        <v>42298</v>
      </c>
      <c r="F329" s="26" t="str">
        <f t="shared" si="33"/>
        <v>M</v>
      </c>
      <c r="G329" s="47" t="str">
        <f t="shared" si="34"/>
        <v>S</v>
      </c>
      <c r="I329" s="7"/>
      <c r="O329" s="7"/>
      <c r="R329" s="7"/>
    </row>
    <row r="330" spans="2:18">
      <c r="B330" s="24">
        <f t="shared" si="35"/>
        <v>42299</v>
      </c>
      <c r="C330" s="45">
        <f t="shared" si="31"/>
        <v>43</v>
      </c>
      <c r="D330" s="45" t="str">
        <f t="shared" si="32"/>
        <v/>
      </c>
      <c r="E330" s="25">
        <f t="shared" si="36"/>
        <v>42299</v>
      </c>
      <c r="F330" s="26" t="str">
        <f t="shared" si="33"/>
        <v>J</v>
      </c>
      <c r="G330" s="47" t="str">
        <f t="shared" si="34"/>
        <v>S</v>
      </c>
      <c r="I330" s="7"/>
      <c r="O330" s="7"/>
      <c r="R330" s="7"/>
    </row>
    <row r="331" spans="2:18">
      <c r="B331" s="24">
        <f t="shared" si="35"/>
        <v>42300</v>
      </c>
      <c r="C331" s="45">
        <f t="shared" si="31"/>
        <v>43</v>
      </c>
      <c r="D331" s="45" t="str">
        <f t="shared" si="32"/>
        <v/>
      </c>
      <c r="E331" s="25">
        <f t="shared" si="36"/>
        <v>42300</v>
      </c>
      <c r="F331" s="26" t="str">
        <f t="shared" si="33"/>
        <v>V</v>
      </c>
      <c r="G331" s="47" t="str">
        <f t="shared" si="34"/>
        <v>S</v>
      </c>
      <c r="I331" s="7"/>
      <c r="O331" s="7"/>
      <c r="R331" s="7"/>
    </row>
    <row r="332" spans="2:18">
      <c r="B332" s="24">
        <f t="shared" si="35"/>
        <v>42301</v>
      </c>
      <c r="C332" s="45">
        <f t="shared" si="31"/>
        <v>43</v>
      </c>
      <c r="D332" s="45" t="str">
        <f t="shared" si="32"/>
        <v/>
      </c>
      <c r="E332" s="25">
        <f t="shared" si="36"/>
        <v>42301</v>
      </c>
      <c r="F332" s="26" t="str">
        <f t="shared" si="33"/>
        <v>S</v>
      </c>
      <c r="G332" s="47" t="str">
        <f t="shared" si="34"/>
        <v>S</v>
      </c>
      <c r="I332" s="7"/>
      <c r="O332" s="7"/>
      <c r="R332" s="7"/>
    </row>
    <row r="333" spans="2:18">
      <c r="B333" s="24">
        <f t="shared" si="35"/>
        <v>42302</v>
      </c>
      <c r="C333" s="45">
        <f t="shared" si="31"/>
        <v>43</v>
      </c>
      <c r="D333" s="45" t="str">
        <f t="shared" si="32"/>
        <v/>
      </c>
      <c r="E333" s="25">
        <f t="shared" si="36"/>
        <v>42302</v>
      </c>
      <c r="F333" s="26" t="str">
        <f t="shared" si="33"/>
        <v>D</v>
      </c>
      <c r="G333" s="47" t="str">
        <f t="shared" si="34"/>
        <v>S</v>
      </c>
      <c r="I333" s="7"/>
      <c r="O333" s="7"/>
      <c r="R333" s="7"/>
    </row>
    <row r="334" spans="2:18">
      <c r="B334" s="24">
        <f t="shared" si="35"/>
        <v>42303</v>
      </c>
      <c r="C334" s="45">
        <f t="shared" si="31"/>
        <v>44</v>
      </c>
      <c r="D334" s="45" t="str">
        <f t="shared" si="32"/>
        <v/>
      </c>
      <c r="E334" s="25">
        <f t="shared" si="36"/>
        <v>42303</v>
      </c>
      <c r="F334" s="26" t="str">
        <f t="shared" si="33"/>
        <v>L</v>
      </c>
      <c r="G334" s="47" t="str">
        <f t="shared" si="34"/>
        <v>S</v>
      </c>
      <c r="I334" s="7"/>
      <c r="O334" s="7"/>
      <c r="R334" s="7"/>
    </row>
    <row r="335" spans="2:18">
      <c r="B335" s="24">
        <f t="shared" si="35"/>
        <v>42304</v>
      </c>
      <c r="C335" s="45">
        <f t="shared" si="31"/>
        <v>44</v>
      </c>
      <c r="D335" s="45" t="str">
        <f t="shared" si="32"/>
        <v/>
      </c>
      <c r="E335" s="25">
        <f t="shared" si="36"/>
        <v>42304</v>
      </c>
      <c r="F335" s="26" t="str">
        <f t="shared" si="33"/>
        <v>M</v>
      </c>
      <c r="G335" s="47" t="str">
        <f t="shared" si="34"/>
        <v>S</v>
      </c>
      <c r="I335" s="7"/>
      <c r="O335" s="7"/>
      <c r="R335" s="7"/>
    </row>
    <row r="336" spans="2:18">
      <c r="B336" s="24">
        <f t="shared" si="35"/>
        <v>42305</v>
      </c>
      <c r="C336" s="45">
        <f t="shared" si="31"/>
        <v>44</v>
      </c>
      <c r="D336" s="45" t="str">
        <f t="shared" si="32"/>
        <v/>
      </c>
      <c r="E336" s="25">
        <f t="shared" si="36"/>
        <v>42305</v>
      </c>
      <c r="F336" s="26" t="str">
        <f t="shared" si="33"/>
        <v>M</v>
      </c>
      <c r="G336" s="47" t="str">
        <f t="shared" si="34"/>
        <v>S</v>
      </c>
      <c r="I336" s="7"/>
      <c r="O336" s="7"/>
      <c r="R336" s="7"/>
    </row>
    <row r="337" spans="2:18">
      <c r="B337" s="24">
        <f t="shared" si="35"/>
        <v>42306</v>
      </c>
      <c r="C337" s="45">
        <f t="shared" si="31"/>
        <v>44</v>
      </c>
      <c r="D337" s="45" t="str">
        <f t="shared" si="32"/>
        <v/>
      </c>
      <c r="E337" s="25">
        <f t="shared" si="36"/>
        <v>42306</v>
      </c>
      <c r="F337" s="26" t="str">
        <f t="shared" si="33"/>
        <v>J</v>
      </c>
      <c r="G337" s="47" t="str">
        <f t="shared" si="34"/>
        <v>S</v>
      </c>
      <c r="I337" s="7"/>
      <c r="O337" s="7"/>
      <c r="R337" s="7"/>
    </row>
    <row r="338" spans="2:18">
      <c r="B338" s="24">
        <f t="shared" si="35"/>
        <v>42307</v>
      </c>
      <c r="C338" s="45">
        <f t="shared" si="31"/>
        <v>44</v>
      </c>
      <c r="D338" s="45" t="str">
        <f t="shared" si="32"/>
        <v/>
      </c>
      <c r="E338" s="25">
        <f t="shared" si="36"/>
        <v>42307</v>
      </c>
      <c r="F338" s="26" t="str">
        <f t="shared" si="33"/>
        <v>V</v>
      </c>
      <c r="G338" s="47" t="str">
        <f t="shared" si="34"/>
        <v>S</v>
      </c>
      <c r="I338" s="7"/>
      <c r="O338" s="7"/>
      <c r="R338" s="7"/>
    </row>
    <row r="339" spans="2:18">
      <c r="B339" s="24">
        <f t="shared" si="35"/>
        <v>42308</v>
      </c>
      <c r="C339" s="45">
        <f t="shared" si="31"/>
        <v>44</v>
      </c>
      <c r="D339" s="45" t="str">
        <f t="shared" si="32"/>
        <v/>
      </c>
      <c r="E339" s="25">
        <f t="shared" si="36"/>
        <v>42308</v>
      </c>
      <c r="F339" s="26" t="str">
        <f t="shared" si="33"/>
        <v>S</v>
      </c>
      <c r="G339" s="47" t="str">
        <f t="shared" si="34"/>
        <v>S</v>
      </c>
      <c r="I339" s="7"/>
      <c r="O339" s="7"/>
      <c r="R339" s="7"/>
    </row>
    <row r="340" spans="2:18">
      <c r="B340" s="24">
        <f t="shared" si="35"/>
        <v>42309</v>
      </c>
      <c r="C340" s="45">
        <f t="shared" si="31"/>
        <v>44</v>
      </c>
      <c r="D340" s="45" t="str">
        <f t="shared" si="32"/>
        <v>F</v>
      </c>
      <c r="E340" s="25">
        <f t="shared" si="36"/>
        <v>42309</v>
      </c>
      <c r="F340" s="26" t="str">
        <f t="shared" si="33"/>
        <v>f</v>
      </c>
      <c r="G340" s="47" t="str">
        <f t="shared" si="34"/>
        <v>S</v>
      </c>
      <c r="I340" s="7"/>
      <c r="O340" s="7"/>
      <c r="R340" s="7"/>
    </row>
    <row r="341" spans="2:18">
      <c r="B341" s="24">
        <f t="shared" si="35"/>
        <v>42310</v>
      </c>
      <c r="C341" s="45">
        <f t="shared" si="31"/>
        <v>45</v>
      </c>
      <c r="D341" s="45" t="str">
        <f t="shared" si="32"/>
        <v/>
      </c>
      <c r="E341" s="25">
        <f t="shared" si="36"/>
        <v>42310</v>
      </c>
      <c r="F341" s="26" t="str">
        <f t="shared" si="33"/>
        <v>L</v>
      </c>
      <c r="G341" s="47" t="str">
        <f t="shared" si="34"/>
        <v>N</v>
      </c>
      <c r="I341" s="7"/>
      <c r="O341" s="7"/>
      <c r="R341" s="7"/>
    </row>
    <row r="342" spans="2:18">
      <c r="B342" s="24">
        <f t="shared" si="35"/>
        <v>42311</v>
      </c>
      <c r="C342" s="45">
        <f t="shared" si="31"/>
        <v>45</v>
      </c>
      <c r="D342" s="45" t="str">
        <f t="shared" si="32"/>
        <v/>
      </c>
      <c r="E342" s="25">
        <f t="shared" si="36"/>
        <v>42311</v>
      </c>
      <c r="F342" s="26" t="str">
        <f t="shared" si="33"/>
        <v>M</v>
      </c>
      <c r="G342" s="47" t="str">
        <f t="shared" si="34"/>
        <v>N</v>
      </c>
      <c r="I342" s="7"/>
      <c r="O342" s="7"/>
      <c r="R342" s="7"/>
    </row>
    <row r="343" spans="2:18">
      <c r="B343" s="24">
        <f t="shared" si="35"/>
        <v>42312</v>
      </c>
      <c r="C343" s="45">
        <f t="shared" si="31"/>
        <v>45</v>
      </c>
      <c r="D343" s="45" t="str">
        <f t="shared" si="32"/>
        <v/>
      </c>
      <c r="E343" s="25">
        <f t="shared" si="36"/>
        <v>42312</v>
      </c>
      <c r="F343" s="26" t="str">
        <f t="shared" si="33"/>
        <v>M</v>
      </c>
      <c r="G343" s="47" t="str">
        <f t="shared" si="34"/>
        <v>N</v>
      </c>
      <c r="I343" s="7"/>
      <c r="O343" s="7"/>
      <c r="R343" s="7"/>
    </row>
    <row r="344" spans="2:18">
      <c r="B344" s="24">
        <f t="shared" si="35"/>
        <v>42313</v>
      </c>
      <c r="C344" s="45">
        <f t="shared" si="31"/>
        <v>45</v>
      </c>
      <c r="D344" s="45" t="str">
        <f t="shared" si="32"/>
        <v/>
      </c>
      <c r="E344" s="25">
        <f t="shared" si="36"/>
        <v>42313</v>
      </c>
      <c r="F344" s="26" t="str">
        <f t="shared" si="33"/>
        <v>J</v>
      </c>
      <c r="G344" s="47" t="str">
        <f t="shared" si="34"/>
        <v>N</v>
      </c>
      <c r="I344" s="7"/>
      <c r="O344" s="7"/>
      <c r="R344" s="7"/>
    </row>
    <row r="345" spans="2:18">
      <c r="B345" s="24">
        <f t="shared" si="35"/>
        <v>42314</v>
      </c>
      <c r="C345" s="45">
        <f t="shared" si="31"/>
        <v>45</v>
      </c>
      <c r="D345" s="45" t="str">
        <f t="shared" si="32"/>
        <v/>
      </c>
      <c r="E345" s="25">
        <f t="shared" si="36"/>
        <v>42314</v>
      </c>
      <c r="F345" s="26" t="str">
        <f t="shared" si="33"/>
        <v>V</v>
      </c>
      <c r="G345" s="47" t="str">
        <f t="shared" si="34"/>
        <v>N</v>
      </c>
      <c r="I345" s="7"/>
      <c r="O345" s="7"/>
      <c r="R345" s="7"/>
    </row>
    <row r="346" spans="2:18">
      <c r="B346" s="24">
        <f t="shared" si="35"/>
        <v>42315</v>
      </c>
      <c r="C346" s="45">
        <f t="shared" si="31"/>
        <v>45</v>
      </c>
      <c r="D346" s="45" t="str">
        <f t="shared" si="32"/>
        <v/>
      </c>
      <c r="E346" s="25">
        <f t="shared" si="36"/>
        <v>42315</v>
      </c>
      <c r="F346" s="26" t="str">
        <f t="shared" si="33"/>
        <v>S</v>
      </c>
      <c r="G346" s="47" t="str">
        <f t="shared" si="34"/>
        <v>W</v>
      </c>
      <c r="I346" s="7"/>
      <c r="O346" s="7"/>
      <c r="R346" s="7"/>
    </row>
    <row r="347" spans="2:18">
      <c r="B347" s="24">
        <f t="shared" si="35"/>
        <v>42316</v>
      </c>
      <c r="C347" s="45">
        <f t="shared" si="31"/>
        <v>45</v>
      </c>
      <c r="D347" s="45" t="str">
        <f t="shared" si="32"/>
        <v/>
      </c>
      <c r="E347" s="25">
        <f t="shared" si="36"/>
        <v>42316</v>
      </c>
      <c r="F347" s="26" t="str">
        <f t="shared" si="33"/>
        <v>D</v>
      </c>
      <c r="G347" s="47" t="str">
        <f t="shared" si="34"/>
        <v>W</v>
      </c>
      <c r="I347" s="7"/>
      <c r="O347" s="7"/>
      <c r="R347" s="7"/>
    </row>
    <row r="348" spans="2:18">
      <c r="B348" s="24">
        <f t="shared" si="35"/>
        <v>42317</v>
      </c>
      <c r="C348" s="45">
        <f t="shared" si="31"/>
        <v>46</v>
      </c>
      <c r="D348" s="45" t="str">
        <f t="shared" si="32"/>
        <v/>
      </c>
      <c r="E348" s="25">
        <f t="shared" si="36"/>
        <v>42317</v>
      </c>
      <c r="F348" s="26" t="str">
        <f t="shared" si="33"/>
        <v>L</v>
      </c>
      <c r="G348" s="47" t="str">
        <f t="shared" si="34"/>
        <v>N</v>
      </c>
      <c r="I348" s="7"/>
      <c r="O348" s="7"/>
      <c r="R348" s="7"/>
    </row>
    <row r="349" spans="2:18">
      <c r="B349" s="24">
        <f t="shared" si="35"/>
        <v>42318</v>
      </c>
      <c r="C349" s="45">
        <f t="shared" si="31"/>
        <v>46</v>
      </c>
      <c r="D349" s="45" t="str">
        <f t="shared" si="32"/>
        <v/>
      </c>
      <c r="E349" s="25">
        <f t="shared" si="36"/>
        <v>42318</v>
      </c>
      <c r="F349" s="26" t="str">
        <f t="shared" si="33"/>
        <v>M</v>
      </c>
      <c r="G349" s="47" t="str">
        <f t="shared" si="34"/>
        <v>N</v>
      </c>
      <c r="I349" s="7"/>
      <c r="O349" s="7"/>
      <c r="R349" s="7"/>
    </row>
    <row r="350" spans="2:18">
      <c r="B350" s="24">
        <f t="shared" si="35"/>
        <v>42319</v>
      </c>
      <c r="C350" s="45">
        <f t="shared" si="31"/>
        <v>46</v>
      </c>
      <c r="D350" s="45" t="str">
        <f t="shared" si="32"/>
        <v>F</v>
      </c>
      <c r="E350" s="25">
        <f t="shared" si="36"/>
        <v>42319</v>
      </c>
      <c r="F350" s="26" t="str">
        <f t="shared" si="33"/>
        <v>f</v>
      </c>
      <c r="G350" s="47" t="str">
        <f t="shared" si="34"/>
        <v>F</v>
      </c>
      <c r="I350" s="7"/>
      <c r="O350" s="7"/>
      <c r="R350" s="7"/>
    </row>
    <row r="351" spans="2:18">
      <c r="B351" s="24">
        <f t="shared" si="35"/>
        <v>42320</v>
      </c>
      <c r="C351" s="45">
        <f t="shared" si="31"/>
        <v>46</v>
      </c>
      <c r="D351" s="45" t="str">
        <f t="shared" si="32"/>
        <v/>
      </c>
      <c r="E351" s="25">
        <f t="shared" si="36"/>
        <v>42320</v>
      </c>
      <c r="F351" s="26" t="str">
        <f t="shared" si="33"/>
        <v>J</v>
      </c>
      <c r="G351" s="47" t="str">
        <f t="shared" si="34"/>
        <v>N</v>
      </c>
      <c r="I351" s="7"/>
      <c r="O351" s="7"/>
      <c r="R351" s="7"/>
    </row>
    <row r="352" spans="2:18">
      <c r="B352" s="24">
        <f t="shared" si="35"/>
        <v>42321</v>
      </c>
      <c r="C352" s="45">
        <f t="shared" si="31"/>
        <v>46</v>
      </c>
      <c r="D352" s="45" t="str">
        <f t="shared" si="32"/>
        <v/>
      </c>
      <c r="E352" s="25">
        <f t="shared" si="36"/>
        <v>42321</v>
      </c>
      <c r="F352" s="26" t="str">
        <f t="shared" si="33"/>
        <v>V</v>
      </c>
      <c r="G352" s="47" t="str">
        <f t="shared" si="34"/>
        <v>N</v>
      </c>
      <c r="I352" s="7"/>
      <c r="O352" s="7"/>
      <c r="R352" s="7"/>
    </row>
    <row r="353" spans="2:18">
      <c r="B353" s="24">
        <f t="shared" si="35"/>
        <v>42322</v>
      </c>
      <c r="C353" s="45">
        <f t="shared" si="31"/>
        <v>46</v>
      </c>
      <c r="D353" s="45" t="str">
        <f t="shared" si="32"/>
        <v/>
      </c>
      <c r="E353" s="25">
        <f t="shared" si="36"/>
        <v>42322</v>
      </c>
      <c r="F353" s="26" t="str">
        <f t="shared" si="33"/>
        <v>S</v>
      </c>
      <c r="G353" s="47" t="str">
        <f t="shared" si="34"/>
        <v>W</v>
      </c>
      <c r="I353" s="7"/>
      <c r="O353" s="7"/>
      <c r="R353" s="7"/>
    </row>
    <row r="354" spans="2:18">
      <c r="B354" s="24">
        <f t="shared" si="35"/>
        <v>42323</v>
      </c>
      <c r="C354" s="45">
        <f t="shared" si="31"/>
        <v>46</v>
      </c>
      <c r="D354" s="45" t="str">
        <f t="shared" si="32"/>
        <v/>
      </c>
      <c r="E354" s="25">
        <f t="shared" si="36"/>
        <v>42323</v>
      </c>
      <c r="F354" s="26" t="str">
        <f t="shared" si="33"/>
        <v>D</v>
      </c>
      <c r="G354" s="47" t="str">
        <f t="shared" si="34"/>
        <v>W</v>
      </c>
      <c r="I354" s="7"/>
      <c r="O354" s="7"/>
      <c r="R354" s="7"/>
    </row>
    <row r="355" spans="2:18">
      <c r="B355" s="24">
        <f t="shared" si="35"/>
        <v>42324</v>
      </c>
      <c r="C355" s="45">
        <f t="shared" si="31"/>
        <v>47</v>
      </c>
      <c r="D355" s="45" t="str">
        <f t="shared" si="32"/>
        <v/>
      </c>
      <c r="E355" s="25">
        <f t="shared" si="36"/>
        <v>42324</v>
      </c>
      <c r="F355" s="26" t="str">
        <f t="shared" si="33"/>
        <v>L</v>
      </c>
      <c r="G355" s="47" t="str">
        <f t="shared" si="34"/>
        <v>N</v>
      </c>
      <c r="I355" s="7"/>
      <c r="O355" s="7"/>
      <c r="R355" s="7"/>
    </row>
    <row r="356" spans="2:18">
      <c r="B356" s="24">
        <f t="shared" si="35"/>
        <v>42325</v>
      </c>
      <c r="C356" s="45">
        <f t="shared" si="31"/>
        <v>47</v>
      </c>
      <c r="D356" s="45" t="str">
        <f t="shared" si="32"/>
        <v/>
      </c>
      <c r="E356" s="25">
        <f t="shared" si="36"/>
        <v>42325</v>
      </c>
      <c r="F356" s="26" t="str">
        <f t="shared" si="33"/>
        <v>M</v>
      </c>
      <c r="G356" s="47" t="str">
        <f t="shared" si="34"/>
        <v>N</v>
      </c>
      <c r="I356" s="7"/>
      <c r="O356" s="7"/>
      <c r="R356" s="7"/>
    </row>
    <row r="357" spans="2:18">
      <c r="B357" s="24">
        <f t="shared" si="35"/>
        <v>42326</v>
      </c>
      <c r="C357" s="45">
        <f t="shared" si="31"/>
        <v>47</v>
      </c>
      <c r="D357" s="45" t="str">
        <f t="shared" si="32"/>
        <v/>
      </c>
      <c r="E357" s="25">
        <f t="shared" si="36"/>
        <v>42326</v>
      </c>
      <c r="F357" s="26" t="str">
        <f t="shared" si="33"/>
        <v>M</v>
      </c>
      <c r="G357" s="47" t="str">
        <f t="shared" si="34"/>
        <v>N</v>
      </c>
      <c r="I357" s="7"/>
      <c r="O357" s="7"/>
      <c r="R357" s="7"/>
    </row>
    <row r="358" spans="2:18">
      <c r="B358" s="24">
        <f t="shared" si="35"/>
        <v>42327</v>
      </c>
      <c r="C358" s="45">
        <f t="shared" si="31"/>
        <v>47</v>
      </c>
      <c r="D358" s="45" t="str">
        <f t="shared" si="32"/>
        <v/>
      </c>
      <c r="E358" s="25">
        <f t="shared" si="36"/>
        <v>42327</v>
      </c>
      <c r="F358" s="26" t="str">
        <f t="shared" si="33"/>
        <v>J</v>
      </c>
      <c r="G358" s="47" t="str">
        <f t="shared" si="34"/>
        <v>N</v>
      </c>
      <c r="I358" s="7"/>
      <c r="O358" s="7"/>
      <c r="R358" s="7"/>
    </row>
    <row r="359" spans="2:18">
      <c r="B359" s="24">
        <f t="shared" si="35"/>
        <v>42328</v>
      </c>
      <c r="C359" s="45">
        <f t="shared" si="31"/>
        <v>47</v>
      </c>
      <c r="D359" s="45" t="str">
        <f t="shared" si="32"/>
        <v/>
      </c>
      <c r="E359" s="25">
        <f t="shared" si="36"/>
        <v>42328</v>
      </c>
      <c r="F359" s="26" t="str">
        <f t="shared" si="33"/>
        <v>V</v>
      </c>
      <c r="G359" s="47" t="str">
        <f t="shared" si="34"/>
        <v>N</v>
      </c>
      <c r="I359" s="7"/>
      <c r="O359" s="7"/>
      <c r="R359" s="7"/>
    </row>
    <row r="360" spans="2:18">
      <c r="B360" s="24">
        <f t="shared" si="35"/>
        <v>42329</v>
      </c>
      <c r="C360" s="45">
        <f t="shared" si="31"/>
        <v>47</v>
      </c>
      <c r="D360" s="45" t="str">
        <f t="shared" si="32"/>
        <v/>
      </c>
      <c r="E360" s="25">
        <f t="shared" si="36"/>
        <v>42329</v>
      </c>
      <c r="F360" s="26" t="str">
        <f t="shared" si="33"/>
        <v>S</v>
      </c>
      <c r="G360" s="47" t="str">
        <f t="shared" si="34"/>
        <v>W</v>
      </c>
      <c r="I360" s="7"/>
      <c r="O360" s="7"/>
      <c r="R360" s="7"/>
    </row>
    <row r="361" spans="2:18">
      <c r="B361" s="24">
        <f t="shared" si="35"/>
        <v>42330</v>
      </c>
      <c r="C361" s="45">
        <f t="shared" si="31"/>
        <v>47</v>
      </c>
      <c r="D361" s="45" t="str">
        <f t="shared" si="32"/>
        <v/>
      </c>
      <c r="E361" s="25">
        <f t="shared" si="36"/>
        <v>42330</v>
      </c>
      <c r="F361" s="26" t="str">
        <f t="shared" si="33"/>
        <v>D</v>
      </c>
      <c r="G361" s="47" t="str">
        <f t="shared" si="34"/>
        <v>W</v>
      </c>
      <c r="I361" s="7"/>
      <c r="O361" s="7"/>
      <c r="R361" s="7"/>
    </row>
    <row r="362" spans="2:18">
      <c r="B362" s="24">
        <f t="shared" si="35"/>
        <v>42331</v>
      </c>
      <c r="C362" s="45">
        <f t="shared" si="31"/>
        <v>48</v>
      </c>
      <c r="D362" s="45" t="str">
        <f t="shared" si="32"/>
        <v/>
      </c>
      <c r="E362" s="25">
        <f t="shared" si="36"/>
        <v>42331</v>
      </c>
      <c r="F362" s="26" t="str">
        <f t="shared" si="33"/>
        <v>L</v>
      </c>
      <c r="G362" s="47" t="str">
        <f t="shared" si="34"/>
        <v>N</v>
      </c>
      <c r="I362" s="7"/>
      <c r="O362" s="7"/>
      <c r="R362" s="7"/>
    </row>
    <row r="363" spans="2:18">
      <c r="B363" s="24">
        <f t="shared" si="35"/>
        <v>42332</v>
      </c>
      <c r="C363" s="45">
        <f t="shared" si="31"/>
        <v>48</v>
      </c>
      <c r="D363" s="45" t="str">
        <f t="shared" si="32"/>
        <v/>
      </c>
      <c r="E363" s="25">
        <f t="shared" si="36"/>
        <v>42332</v>
      </c>
      <c r="F363" s="26" t="str">
        <f t="shared" si="33"/>
        <v>M</v>
      </c>
      <c r="G363" s="47" t="str">
        <f t="shared" si="34"/>
        <v>N</v>
      </c>
      <c r="I363" s="7"/>
      <c r="O363" s="7"/>
      <c r="R363" s="7"/>
    </row>
    <row r="364" spans="2:18">
      <c r="B364" s="24">
        <f t="shared" si="35"/>
        <v>42333</v>
      </c>
      <c r="C364" s="45">
        <f t="shared" si="31"/>
        <v>48</v>
      </c>
      <c r="D364" s="45" t="str">
        <f t="shared" si="32"/>
        <v/>
      </c>
      <c r="E364" s="25">
        <f t="shared" si="36"/>
        <v>42333</v>
      </c>
      <c r="F364" s="26" t="str">
        <f t="shared" si="33"/>
        <v>M</v>
      </c>
      <c r="G364" s="47" t="str">
        <f t="shared" si="34"/>
        <v>N</v>
      </c>
      <c r="I364" s="7"/>
      <c r="O364" s="7"/>
      <c r="R364" s="7"/>
    </row>
    <row r="365" spans="2:18">
      <c r="B365" s="24">
        <f t="shared" si="35"/>
        <v>42334</v>
      </c>
      <c r="C365" s="45">
        <f t="shared" si="31"/>
        <v>48</v>
      </c>
      <c r="D365" s="45" t="str">
        <f t="shared" si="32"/>
        <v/>
      </c>
      <c r="E365" s="25">
        <f t="shared" si="36"/>
        <v>42334</v>
      </c>
      <c r="F365" s="26" t="str">
        <f t="shared" si="33"/>
        <v>J</v>
      </c>
      <c r="G365" s="47" t="str">
        <f t="shared" si="34"/>
        <v>N</v>
      </c>
      <c r="I365" s="7"/>
      <c r="O365" s="7"/>
      <c r="R365" s="7"/>
    </row>
    <row r="366" spans="2:18">
      <c r="B366" s="24">
        <f t="shared" si="35"/>
        <v>42335</v>
      </c>
      <c r="C366" s="45">
        <f t="shared" si="31"/>
        <v>48</v>
      </c>
      <c r="D366" s="45" t="str">
        <f t="shared" si="32"/>
        <v/>
      </c>
      <c r="E366" s="25">
        <f t="shared" si="36"/>
        <v>42335</v>
      </c>
      <c r="F366" s="26" t="str">
        <f t="shared" si="33"/>
        <v>V</v>
      </c>
      <c r="G366" s="47" t="str">
        <f t="shared" si="34"/>
        <v>N</v>
      </c>
      <c r="I366" s="7"/>
      <c r="O366" s="7"/>
      <c r="R366" s="7"/>
    </row>
    <row r="367" spans="2:18">
      <c r="B367" s="24">
        <f t="shared" si="35"/>
        <v>42336</v>
      </c>
      <c r="C367" s="45">
        <f t="shared" si="31"/>
        <v>48</v>
      </c>
      <c r="D367" s="45" t="str">
        <f t="shared" si="32"/>
        <v/>
      </c>
      <c r="E367" s="25">
        <f t="shared" si="36"/>
        <v>42336</v>
      </c>
      <c r="F367" s="26" t="str">
        <f t="shared" si="33"/>
        <v>S</v>
      </c>
      <c r="G367" s="47" t="str">
        <f t="shared" si="34"/>
        <v>W</v>
      </c>
      <c r="I367" s="7"/>
      <c r="O367" s="7"/>
      <c r="R367" s="7"/>
    </row>
    <row r="368" spans="2:18">
      <c r="B368" s="24">
        <f t="shared" si="35"/>
        <v>42337</v>
      </c>
      <c r="C368" s="45">
        <f t="shared" si="31"/>
        <v>48</v>
      </c>
      <c r="D368" s="45" t="str">
        <f t="shared" si="32"/>
        <v/>
      </c>
      <c r="E368" s="25">
        <f t="shared" si="36"/>
        <v>42337</v>
      </c>
      <c r="F368" s="26" t="str">
        <f t="shared" si="33"/>
        <v>D</v>
      </c>
      <c r="G368" s="47" t="str">
        <f t="shared" si="34"/>
        <v>W</v>
      </c>
      <c r="I368" s="7"/>
      <c r="O368" s="7"/>
      <c r="R368" s="7"/>
    </row>
    <row r="369" spans="2:18">
      <c r="B369" s="24">
        <f t="shared" si="35"/>
        <v>42338</v>
      </c>
      <c r="C369" s="45">
        <f t="shared" si="31"/>
        <v>49</v>
      </c>
      <c r="D369" s="45" t="str">
        <f t="shared" si="32"/>
        <v/>
      </c>
      <c r="E369" s="25">
        <f t="shared" si="36"/>
        <v>42338</v>
      </c>
      <c r="F369" s="26" t="str">
        <f t="shared" si="33"/>
        <v>L</v>
      </c>
      <c r="G369" s="47" t="str">
        <f t="shared" si="34"/>
        <v>N</v>
      </c>
      <c r="I369" s="7"/>
      <c r="O369" s="7"/>
      <c r="R369" s="7"/>
    </row>
    <row r="370" spans="2:18">
      <c r="B370" s="24">
        <f t="shared" si="35"/>
        <v>42339</v>
      </c>
      <c r="C370" s="45">
        <f t="shared" si="31"/>
        <v>49</v>
      </c>
      <c r="D370" s="45" t="str">
        <f t="shared" si="32"/>
        <v/>
      </c>
      <c r="E370" s="25">
        <f t="shared" si="36"/>
        <v>42339</v>
      </c>
      <c r="F370" s="26" t="str">
        <f t="shared" si="33"/>
        <v>M</v>
      </c>
      <c r="G370" s="47" t="str">
        <f t="shared" si="34"/>
        <v>N</v>
      </c>
      <c r="I370" s="7"/>
      <c r="O370" s="7"/>
      <c r="R370" s="7"/>
    </row>
    <row r="371" spans="2:18">
      <c r="B371" s="24">
        <f t="shared" si="35"/>
        <v>42340</v>
      </c>
      <c r="C371" s="45">
        <f t="shared" si="31"/>
        <v>49</v>
      </c>
      <c r="D371" s="45" t="str">
        <f t="shared" si="32"/>
        <v/>
      </c>
      <c r="E371" s="25">
        <f t="shared" si="36"/>
        <v>42340</v>
      </c>
      <c r="F371" s="26" t="str">
        <f t="shared" si="33"/>
        <v>M</v>
      </c>
      <c r="G371" s="47" t="str">
        <f t="shared" si="34"/>
        <v>N</v>
      </c>
      <c r="I371" s="7"/>
      <c r="O371" s="7"/>
      <c r="R371" s="7"/>
    </row>
    <row r="372" spans="2:18">
      <c r="B372" s="24">
        <f t="shared" si="35"/>
        <v>42341</v>
      </c>
      <c r="C372" s="45">
        <f t="shared" si="31"/>
        <v>49</v>
      </c>
      <c r="D372" s="45" t="str">
        <f t="shared" si="32"/>
        <v/>
      </c>
      <c r="E372" s="25">
        <f t="shared" si="36"/>
        <v>42341</v>
      </c>
      <c r="F372" s="26" t="str">
        <f t="shared" si="33"/>
        <v>J</v>
      </c>
      <c r="G372" s="47" t="str">
        <f t="shared" si="34"/>
        <v>N</v>
      </c>
      <c r="I372" s="7"/>
      <c r="O372" s="7"/>
      <c r="R372" s="7"/>
    </row>
    <row r="373" spans="2:18">
      <c r="B373" s="24">
        <f t="shared" si="35"/>
        <v>42342</v>
      </c>
      <c r="C373" s="45">
        <f t="shared" si="31"/>
        <v>49</v>
      </c>
      <c r="D373" s="45" t="str">
        <f t="shared" si="32"/>
        <v/>
      </c>
      <c r="E373" s="25">
        <f t="shared" si="36"/>
        <v>42342</v>
      </c>
      <c r="F373" s="26" t="str">
        <f t="shared" si="33"/>
        <v>V</v>
      </c>
      <c r="G373" s="47" t="str">
        <f t="shared" si="34"/>
        <v>N</v>
      </c>
      <c r="I373" s="7"/>
      <c r="O373" s="7"/>
      <c r="R373" s="7"/>
    </row>
    <row r="374" spans="2:18">
      <c r="B374" s="24">
        <f t="shared" si="35"/>
        <v>42343</v>
      </c>
      <c r="C374" s="45">
        <f t="shared" si="31"/>
        <v>49</v>
      </c>
      <c r="D374" s="45" t="str">
        <f t="shared" si="32"/>
        <v/>
      </c>
      <c r="E374" s="25">
        <f t="shared" si="36"/>
        <v>42343</v>
      </c>
      <c r="F374" s="26" t="str">
        <f t="shared" si="33"/>
        <v>S</v>
      </c>
      <c r="G374" s="47" t="str">
        <f t="shared" si="34"/>
        <v>W</v>
      </c>
      <c r="I374" s="7"/>
      <c r="O374" s="7"/>
      <c r="R374" s="7"/>
    </row>
    <row r="375" spans="2:18">
      <c r="B375" s="24">
        <f t="shared" si="35"/>
        <v>42344</v>
      </c>
      <c r="C375" s="45">
        <f t="shared" si="31"/>
        <v>49</v>
      </c>
      <c r="D375" s="45" t="str">
        <f t="shared" si="32"/>
        <v/>
      </c>
      <c r="E375" s="25">
        <f t="shared" si="36"/>
        <v>42344</v>
      </c>
      <c r="F375" s="26" t="str">
        <f t="shared" si="33"/>
        <v>D</v>
      </c>
      <c r="G375" s="47" t="str">
        <f t="shared" si="34"/>
        <v>W</v>
      </c>
      <c r="I375" s="7"/>
      <c r="O375" s="7"/>
      <c r="R375" s="7"/>
    </row>
    <row r="376" spans="2:18">
      <c r="B376" s="24">
        <f t="shared" si="35"/>
        <v>42345</v>
      </c>
      <c r="C376" s="45">
        <f t="shared" si="31"/>
        <v>50</v>
      </c>
      <c r="D376" s="45" t="str">
        <f t="shared" si="32"/>
        <v/>
      </c>
      <c r="E376" s="25">
        <f t="shared" si="36"/>
        <v>42345</v>
      </c>
      <c r="F376" s="26" t="str">
        <f t="shared" si="33"/>
        <v>L</v>
      </c>
      <c r="G376" s="47" t="str">
        <f t="shared" si="34"/>
        <v>N</v>
      </c>
      <c r="I376" s="7"/>
      <c r="O376" s="7"/>
      <c r="R376" s="7"/>
    </row>
    <row r="377" spans="2:18">
      <c r="B377" s="24">
        <f t="shared" si="35"/>
        <v>42346</v>
      </c>
      <c r="C377" s="45">
        <f t="shared" si="31"/>
        <v>50</v>
      </c>
      <c r="D377" s="45" t="str">
        <f t="shared" si="32"/>
        <v/>
      </c>
      <c r="E377" s="25">
        <f t="shared" si="36"/>
        <v>42346</v>
      </c>
      <c r="F377" s="26" t="str">
        <f t="shared" si="33"/>
        <v>M</v>
      </c>
      <c r="G377" s="47" t="str">
        <f t="shared" si="34"/>
        <v>N</v>
      </c>
      <c r="I377" s="7"/>
      <c r="O377" s="7"/>
      <c r="R377" s="7"/>
    </row>
    <row r="378" spans="2:18">
      <c r="B378" s="24">
        <f t="shared" si="35"/>
        <v>42347</v>
      </c>
      <c r="C378" s="45">
        <f t="shared" si="31"/>
        <v>50</v>
      </c>
      <c r="D378" s="45" t="str">
        <f t="shared" si="32"/>
        <v/>
      </c>
      <c r="E378" s="25">
        <f t="shared" si="36"/>
        <v>42347</v>
      </c>
      <c r="F378" s="26" t="str">
        <f t="shared" si="33"/>
        <v>M</v>
      </c>
      <c r="G378" s="47" t="str">
        <f t="shared" si="34"/>
        <v>N</v>
      </c>
      <c r="I378" s="7"/>
      <c r="O378" s="7"/>
      <c r="R378" s="7"/>
    </row>
    <row r="379" spans="2:18">
      <c r="B379" s="24">
        <f t="shared" si="35"/>
        <v>42348</v>
      </c>
      <c r="C379" s="45">
        <f t="shared" si="31"/>
        <v>50</v>
      </c>
      <c r="D379" s="45" t="str">
        <f t="shared" si="32"/>
        <v/>
      </c>
      <c r="E379" s="25">
        <f t="shared" si="36"/>
        <v>42348</v>
      </c>
      <c r="F379" s="26" t="str">
        <f t="shared" si="33"/>
        <v>J</v>
      </c>
      <c r="G379" s="47" t="str">
        <f t="shared" si="34"/>
        <v>N</v>
      </c>
      <c r="I379" s="7"/>
      <c r="O379" s="7"/>
      <c r="R379" s="7"/>
    </row>
    <row r="380" spans="2:18">
      <c r="B380" s="24">
        <f t="shared" si="35"/>
        <v>42349</v>
      </c>
      <c r="C380" s="45">
        <f t="shared" si="31"/>
        <v>50</v>
      </c>
      <c r="D380" s="45" t="str">
        <f t="shared" si="32"/>
        <v/>
      </c>
      <c r="E380" s="25">
        <f t="shared" si="36"/>
        <v>42349</v>
      </c>
      <c r="F380" s="26" t="str">
        <f t="shared" si="33"/>
        <v>V</v>
      </c>
      <c r="G380" s="47" t="str">
        <f t="shared" si="34"/>
        <v>N</v>
      </c>
      <c r="I380" s="7"/>
      <c r="O380" s="7"/>
      <c r="R380" s="7"/>
    </row>
    <row r="381" spans="2:18">
      <c r="B381" s="24">
        <f t="shared" si="35"/>
        <v>42350</v>
      </c>
      <c r="C381" s="45">
        <f t="shared" si="31"/>
        <v>50</v>
      </c>
      <c r="D381" s="45" t="str">
        <f t="shared" si="32"/>
        <v/>
      </c>
      <c r="E381" s="25">
        <f t="shared" si="36"/>
        <v>42350</v>
      </c>
      <c r="F381" s="26" t="str">
        <f t="shared" si="33"/>
        <v>S</v>
      </c>
      <c r="G381" s="47" t="str">
        <f t="shared" si="34"/>
        <v>W</v>
      </c>
      <c r="I381" s="7"/>
      <c r="O381" s="7"/>
      <c r="R381" s="7"/>
    </row>
    <row r="382" spans="2:18">
      <c r="B382" s="24">
        <f t="shared" si="35"/>
        <v>42351</v>
      </c>
      <c r="C382" s="45">
        <f t="shared" si="31"/>
        <v>50</v>
      </c>
      <c r="D382" s="45" t="str">
        <f t="shared" si="32"/>
        <v/>
      </c>
      <c r="E382" s="25">
        <f t="shared" si="36"/>
        <v>42351</v>
      </c>
      <c r="F382" s="26" t="str">
        <f t="shared" si="33"/>
        <v>D</v>
      </c>
      <c r="G382" s="47" t="str">
        <f t="shared" si="34"/>
        <v>W</v>
      </c>
      <c r="I382" s="7"/>
      <c r="O382" s="7"/>
      <c r="R382" s="7"/>
    </row>
    <row r="383" spans="2:18">
      <c r="B383" s="24">
        <f t="shared" si="35"/>
        <v>42352</v>
      </c>
      <c r="C383" s="45">
        <f t="shared" si="31"/>
        <v>51</v>
      </c>
      <c r="D383" s="45" t="str">
        <f t="shared" si="32"/>
        <v/>
      </c>
      <c r="E383" s="25">
        <f t="shared" si="36"/>
        <v>42352</v>
      </c>
      <c r="F383" s="26" t="str">
        <f t="shared" si="33"/>
        <v>L</v>
      </c>
      <c r="G383" s="47" t="str">
        <f t="shared" si="34"/>
        <v>N</v>
      </c>
      <c r="I383" s="7"/>
      <c r="O383" s="7"/>
      <c r="R383" s="7"/>
    </row>
    <row r="384" spans="2:18">
      <c r="B384" s="24">
        <f t="shared" si="35"/>
        <v>42353</v>
      </c>
      <c r="C384" s="45">
        <f t="shared" si="31"/>
        <v>51</v>
      </c>
      <c r="D384" s="45" t="str">
        <f t="shared" si="32"/>
        <v/>
      </c>
      <c r="E384" s="25">
        <f t="shared" si="36"/>
        <v>42353</v>
      </c>
      <c r="F384" s="26" t="str">
        <f t="shared" si="33"/>
        <v>M</v>
      </c>
      <c r="G384" s="47" t="str">
        <f t="shared" si="34"/>
        <v>N</v>
      </c>
      <c r="I384" s="7"/>
      <c r="O384" s="7"/>
      <c r="R384" s="7"/>
    </row>
    <row r="385" spans="2:18">
      <c r="B385" s="24">
        <f t="shared" si="35"/>
        <v>42354</v>
      </c>
      <c r="C385" s="45">
        <f t="shared" si="31"/>
        <v>51</v>
      </c>
      <c r="D385" s="45" t="str">
        <f t="shared" si="32"/>
        <v/>
      </c>
      <c r="E385" s="25">
        <f t="shared" si="36"/>
        <v>42354</v>
      </c>
      <c r="F385" s="26" t="str">
        <f t="shared" si="33"/>
        <v>M</v>
      </c>
      <c r="G385" s="47" t="str">
        <f t="shared" si="34"/>
        <v>N</v>
      </c>
      <c r="I385" s="7"/>
      <c r="O385" s="7"/>
      <c r="R385" s="7"/>
    </row>
    <row r="386" spans="2:18">
      <c r="B386" s="24">
        <f t="shared" si="35"/>
        <v>42355</v>
      </c>
      <c r="C386" s="45">
        <f t="shared" si="31"/>
        <v>51</v>
      </c>
      <c r="D386" s="45" t="str">
        <f t="shared" si="32"/>
        <v/>
      </c>
      <c r="E386" s="25">
        <f t="shared" si="36"/>
        <v>42355</v>
      </c>
      <c r="F386" s="26" t="str">
        <f t="shared" si="33"/>
        <v>J</v>
      </c>
      <c r="G386" s="47" t="str">
        <f t="shared" si="34"/>
        <v>N</v>
      </c>
      <c r="I386" s="7"/>
      <c r="O386" s="7"/>
      <c r="R386" s="7"/>
    </row>
    <row r="387" spans="2:18">
      <c r="B387" s="24">
        <f t="shared" si="35"/>
        <v>42356</v>
      </c>
      <c r="C387" s="45">
        <f t="shared" si="31"/>
        <v>51</v>
      </c>
      <c r="D387" s="45" t="str">
        <f t="shared" si="32"/>
        <v/>
      </c>
      <c r="E387" s="25">
        <f t="shared" si="36"/>
        <v>42356</v>
      </c>
      <c r="F387" s="26" t="str">
        <f t="shared" si="33"/>
        <v>V</v>
      </c>
      <c r="G387" s="47" t="str">
        <f t="shared" si="34"/>
        <v>N</v>
      </c>
      <c r="I387" s="7"/>
      <c r="O387" s="7"/>
      <c r="R387" s="7"/>
    </row>
    <row r="388" spans="2:18">
      <c r="B388" s="24">
        <f t="shared" si="35"/>
        <v>42357</v>
      </c>
      <c r="C388" s="45">
        <f t="shared" si="31"/>
        <v>51</v>
      </c>
      <c r="D388" s="45" t="str">
        <f t="shared" si="32"/>
        <v/>
      </c>
      <c r="E388" s="25">
        <f t="shared" si="36"/>
        <v>42357</v>
      </c>
      <c r="F388" s="26" t="str">
        <f t="shared" si="33"/>
        <v>S</v>
      </c>
      <c r="G388" s="47" t="str">
        <f t="shared" si="34"/>
        <v>S</v>
      </c>
      <c r="I388" s="7"/>
      <c r="O388" s="7"/>
      <c r="R388" s="7"/>
    </row>
    <row r="389" spans="2:18">
      <c r="B389" s="24">
        <f t="shared" si="35"/>
        <v>42358</v>
      </c>
      <c r="C389" s="45">
        <f t="shared" ref="C389:C406" si="37">WEEKNUM(B389,2)</f>
        <v>51</v>
      </c>
      <c r="D389" s="45" t="str">
        <f t="shared" ref="D389:D406" si="38">IF(ISERROR(VLOOKUP(E389,jfdate,1,TRUE)),"",IF(VLOOKUP(E389,jfdate,1,TRUE)=B389,"F",""))</f>
        <v/>
      </c>
      <c r="E389" s="25">
        <f t="shared" si="36"/>
        <v>42358</v>
      </c>
      <c r="F389" s="26" t="str">
        <f t="shared" ref="F389:F406" si="39">IF(D389="f","f",VLOOKUP(WEEKDAY(E389),jourabbrege,2,FALSE))</f>
        <v>D</v>
      </c>
      <c r="G389" s="47" t="str">
        <f t="shared" ref="G389:G406" si="40">IF(COUNTIFS(Q$5:Q$18, "&lt;="&amp;E389,R$5:R$18, "&gt;="&amp;E389)&gt;0,"S",IF(WEEKDAY(E389,2)&gt;=6,"W",IF(NOT(ISERROR(MATCH(E389,jfdate,0))),"F","N")))</f>
        <v>S</v>
      </c>
      <c r="I389" s="7"/>
      <c r="O389" s="7"/>
      <c r="R389" s="7"/>
    </row>
    <row r="390" spans="2:18">
      <c r="B390" s="24">
        <f t="shared" ref="B390:B406" si="41">+B389+1</f>
        <v>42359</v>
      </c>
      <c r="C390" s="45">
        <f t="shared" si="37"/>
        <v>52</v>
      </c>
      <c r="D390" s="45" t="str">
        <f t="shared" si="38"/>
        <v/>
      </c>
      <c r="E390" s="25">
        <f t="shared" ref="E390:E406" si="42">+E389+1</f>
        <v>42359</v>
      </c>
      <c r="F390" s="26" t="str">
        <f t="shared" si="39"/>
        <v>L</v>
      </c>
      <c r="G390" s="47" t="str">
        <f t="shared" si="40"/>
        <v>S</v>
      </c>
      <c r="I390" s="7"/>
      <c r="O390" s="7"/>
      <c r="R390" s="7"/>
    </row>
    <row r="391" spans="2:18">
      <c r="B391" s="24">
        <f t="shared" si="41"/>
        <v>42360</v>
      </c>
      <c r="C391" s="45">
        <f t="shared" si="37"/>
        <v>52</v>
      </c>
      <c r="D391" s="45" t="str">
        <f t="shared" si="38"/>
        <v/>
      </c>
      <c r="E391" s="25">
        <f t="shared" si="42"/>
        <v>42360</v>
      </c>
      <c r="F391" s="26" t="str">
        <f t="shared" si="39"/>
        <v>M</v>
      </c>
      <c r="G391" s="47" t="str">
        <f t="shared" si="40"/>
        <v>S</v>
      </c>
      <c r="I391" s="7"/>
      <c r="O391" s="7"/>
      <c r="R391" s="7"/>
    </row>
    <row r="392" spans="2:18">
      <c r="B392" s="24">
        <f t="shared" si="41"/>
        <v>42361</v>
      </c>
      <c r="C392" s="45">
        <f t="shared" si="37"/>
        <v>52</v>
      </c>
      <c r="D392" s="45" t="str">
        <f t="shared" si="38"/>
        <v/>
      </c>
      <c r="E392" s="25">
        <f t="shared" si="42"/>
        <v>42361</v>
      </c>
      <c r="F392" s="26" t="str">
        <f t="shared" si="39"/>
        <v>M</v>
      </c>
      <c r="G392" s="47" t="str">
        <f t="shared" si="40"/>
        <v>S</v>
      </c>
      <c r="I392" s="7"/>
      <c r="O392" s="7"/>
      <c r="R392" s="7"/>
    </row>
    <row r="393" spans="2:18">
      <c r="B393" s="24">
        <f t="shared" si="41"/>
        <v>42362</v>
      </c>
      <c r="C393" s="45">
        <f t="shared" si="37"/>
        <v>52</v>
      </c>
      <c r="D393" s="45" t="str">
        <f t="shared" si="38"/>
        <v>F</v>
      </c>
      <c r="E393" s="25">
        <f t="shared" si="42"/>
        <v>42362</v>
      </c>
      <c r="F393" s="26" t="str">
        <f t="shared" si="39"/>
        <v>f</v>
      </c>
      <c r="G393" s="47" t="str">
        <f t="shared" si="40"/>
        <v>S</v>
      </c>
      <c r="I393" s="7"/>
      <c r="O393" s="7"/>
      <c r="R393" s="7"/>
    </row>
    <row r="394" spans="2:18">
      <c r="B394" s="24">
        <f t="shared" si="41"/>
        <v>42363</v>
      </c>
      <c r="C394" s="45">
        <f t="shared" si="37"/>
        <v>52</v>
      </c>
      <c r="D394" s="45" t="str">
        <f t="shared" si="38"/>
        <v/>
      </c>
      <c r="E394" s="25">
        <f t="shared" si="42"/>
        <v>42363</v>
      </c>
      <c r="F394" s="26" t="str">
        <f t="shared" si="39"/>
        <v>V</v>
      </c>
      <c r="G394" s="47" t="str">
        <f t="shared" si="40"/>
        <v>S</v>
      </c>
      <c r="I394" s="7"/>
      <c r="O394" s="7"/>
      <c r="R394" s="7"/>
    </row>
    <row r="395" spans="2:18">
      <c r="B395" s="24">
        <f t="shared" si="41"/>
        <v>42364</v>
      </c>
      <c r="C395" s="45">
        <f t="shared" si="37"/>
        <v>52</v>
      </c>
      <c r="D395" s="45" t="str">
        <f t="shared" si="38"/>
        <v/>
      </c>
      <c r="E395" s="25">
        <f t="shared" si="42"/>
        <v>42364</v>
      </c>
      <c r="F395" s="26" t="str">
        <f t="shared" si="39"/>
        <v>S</v>
      </c>
      <c r="G395" s="47" t="str">
        <f t="shared" si="40"/>
        <v>S</v>
      </c>
      <c r="I395" s="7"/>
      <c r="O395" s="7"/>
      <c r="R395" s="7"/>
    </row>
    <row r="396" spans="2:18">
      <c r="B396" s="24">
        <f t="shared" si="41"/>
        <v>42365</v>
      </c>
      <c r="C396" s="45">
        <f t="shared" si="37"/>
        <v>52</v>
      </c>
      <c r="D396" s="45" t="str">
        <f t="shared" si="38"/>
        <v/>
      </c>
      <c r="E396" s="25">
        <f t="shared" si="42"/>
        <v>42365</v>
      </c>
      <c r="F396" s="26" t="str">
        <f t="shared" si="39"/>
        <v>D</v>
      </c>
      <c r="G396" s="47" t="str">
        <f t="shared" si="40"/>
        <v>S</v>
      </c>
      <c r="I396" s="7"/>
      <c r="O396" s="7"/>
      <c r="R396" s="7"/>
    </row>
    <row r="397" spans="2:18">
      <c r="B397" s="24">
        <f t="shared" si="41"/>
        <v>42366</v>
      </c>
      <c r="C397" s="45">
        <f t="shared" si="37"/>
        <v>53</v>
      </c>
      <c r="D397" s="45" t="str">
        <f t="shared" si="38"/>
        <v/>
      </c>
      <c r="E397" s="25">
        <f t="shared" si="42"/>
        <v>42366</v>
      </c>
      <c r="F397" s="26" t="str">
        <f t="shared" si="39"/>
        <v>L</v>
      </c>
      <c r="G397" s="47" t="str">
        <f t="shared" si="40"/>
        <v>S</v>
      </c>
      <c r="I397" s="7"/>
      <c r="O397" s="7"/>
      <c r="R397" s="7"/>
    </row>
    <row r="398" spans="2:18">
      <c r="B398" s="24">
        <f t="shared" si="41"/>
        <v>42367</v>
      </c>
      <c r="C398" s="45">
        <f t="shared" si="37"/>
        <v>53</v>
      </c>
      <c r="D398" s="45" t="str">
        <f t="shared" si="38"/>
        <v/>
      </c>
      <c r="E398" s="25">
        <f t="shared" si="42"/>
        <v>42367</v>
      </c>
      <c r="F398" s="26" t="str">
        <f t="shared" si="39"/>
        <v>M</v>
      </c>
      <c r="G398" s="47" t="str">
        <f t="shared" si="40"/>
        <v>S</v>
      </c>
      <c r="I398" s="7"/>
      <c r="O398" s="7"/>
      <c r="R398" s="7"/>
    </row>
    <row r="399" spans="2:18">
      <c r="B399" s="24">
        <f t="shared" si="41"/>
        <v>42368</v>
      </c>
      <c r="C399" s="45">
        <f t="shared" si="37"/>
        <v>53</v>
      </c>
      <c r="D399" s="45" t="str">
        <f t="shared" si="38"/>
        <v/>
      </c>
      <c r="E399" s="25">
        <f t="shared" si="42"/>
        <v>42368</v>
      </c>
      <c r="F399" s="26" t="str">
        <f t="shared" si="39"/>
        <v>M</v>
      </c>
      <c r="G399" s="47" t="str">
        <f t="shared" si="40"/>
        <v>S</v>
      </c>
      <c r="I399" s="7"/>
      <c r="O399" s="7"/>
      <c r="R399" s="7"/>
    </row>
    <row r="400" spans="2:18">
      <c r="B400" s="24">
        <f t="shared" si="41"/>
        <v>42369</v>
      </c>
      <c r="C400" s="45">
        <f t="shared" si="37"/>
        <v>53</v>
      </c>
      <c r="D400" s="45" t="str">
        <f t="shared" si="38"/>
        <v>F</v>
      </c>
      <c r="E400" s="25">
        <f t="shared" si="42"/>
        <v>42369</v>
      </c>
      <c r="F400" s="26" t="str">
        <f t="shared" si="39"/>
        <v>f</v>
      </c>
      <c r="G400" s="47" t="str">
        <f t="shared" si="40"/>
        <v>S</v>
      </c>
      <c r="I400" s="7"/>
      <c r="O400" s="7"/>
      <c r="R400" s="7"/>
    </row>
    <row r="401" spans="2:18">
      <c r="B401" s="24">
        <f t="shared" si="41"/>
        <v>42370</v>
      </c>
      <c r="C401" s="45">
        <f t="shared" si="37"/>
        <v>1</v>
      </c>
      <c r="D401" s="45" t="str">
        <f t="shared" si="38"/>
        <v/>
      </c>
      <c r="E401" s="25">
        <f t="shared" si="42"/>
        <v>42370</v>
      </c>
      <c r="F401" s="26" t="str">
        <f t="shared" si="39"/>
        <v>V</v>
      </c>
      <c r="G401" s="47" t="str">
        <f t="shared" si="40"/>
        <v>S</v>
      </c>
      <c r="I401" s="7"/>
      <c r="O401" s="7"/>
      <c r="R401" s="7"/>
    </row>
    <row r="402" spans="2:18">
      <c r="B402" s="24">
        <f t="shared" si="41"/>
        <v>42371</v>
      </c>
      <c r="C402" s="45">
        <f t="shared" si="37"/>
        <v>1</v>
      </c>
      <c r="D402" s="45" t="str">
        <f t="shared" si="38"/>
        <v/>
      </c>
      <c r="E402" s="25">
        <f t="shared" si="42"/>
        <v>42371</v>
      </c>
      <c r="F402" s="26" t="str">
        <f t="shared" si="39"/>
        <v>S</v>
      </c>
      <c r="G402" s="47" t="str">
        <f t="shared" si="40"/>
        <v>S</v>
      </c>
      <c r="I402" s="7"/>
      <c r="O402" s="7"/>
      <c r="R402" s="7"/>
    </row>
    <row r="403" spans="2:18">
      <c r="B403" s="24">
        <f t="shared" si="41"/>
        <v>42372</v>
      </c>
      <c r="C403" s="45">
        <f t="shared" si="37"/>
        <v>1</v>
      </c>
      <c r="D403" s="45" t="str">
        <f t="shared" si="38"/>
        <v/>
      </c>
      <c r="E403" s="25">
        <f t="shared" si="42"/>
        <v>42372</v>
      </c>
      <c r="F403" s="26" t="str">
        <f t="shared" si="39"/>
        <v>D</v>
      </c>
      <c r="G403" s="47" t="str">
        <f t="shared" si="40"/>
        <v>S</v>
      </c>
      <c r="I403" s="7"/>
      <c r="O403" s="7"/>
      <c r="R403" s="7"/>
    </row>
    <row r="404" spans="2:18">
      <c r="B404" s="24">
        <f t="shared" si="41"/>
        <v>42373</v>
      </c>
      <c r="C404" s="45">
        <f t="shared" si="37"/>
        <v>2</v>
      </c>
      <c r="D404" s="45" t="str">
        <f t="shared" si="38"/>
        <v/>
      </c>
      <c r="E404" s="25">
        <f t="shared" si="42"/>
        <v>42373</v>
      </c>
      <c r="F404" s="26" t="str">
        <f t="shared" si="39"/>
        <v>L</v>
      </c>
      <c r="G404" s="47" t="str">
        <f t="shared" si="40"/>
        <v>N</v>
      </c>
      <c r="I404" s="7"/>
      <c r="O404" s="7"/>
      <c r="R404" s="7"/>
    </row>
    <row r="405" spans="2:18">
      <c r="B405" s="24">
        <f t="shared" si="41"/>
        <v>42374</v>
      </c>
      <c r="C405" s="45">
        <f t="shared" si="37"/>
        <v>2</v>
      </c>
      <c r="D405" s="45" t="str">
        <f t="shared" si="38"/>
        <v/>
      </c>
      <c r="E405" s="25">
        <f t="shared" si="42"/>
        <v>42374</v>
      </c>
      <c r="F405" s="26" t="str">
        <f t="shared" si="39"/>
        <v>M</v>
      </c>
      <c r="G405" s="47" t="str">
        <f t="shared" si="40"/>
        <v>N</v>
      </c>
      <c r="I405" s="7"/>
      <c r="O405" s="7"/>
      <c r="R405" s="7"/>
    </row>
    <row r="406" spans="2:18">
      <c r="B406" s="24">
        <f t="shared" si="41"/>
        <v>42375</v>
      </c>
      <c r="C406" s="45">
        <f t="shared" si="37"/>
        <v>2</v>
      </c>
      <c r="D406" s="45" t="str">
        <f t="shared" si="38"/>
        <v/>
      </c>
      <c r="E406" s="25">
        <f t="shared" si="42"/>
        <v>42375</v>
      </c>
      <c r="F406" s="26" t="str">
        <f t="shared" si="39"/>
        <v>M</v>
      </c>
      <c r="G406" s="47" t="str">
        <f t="shared" si="40"/>
        <v>N</v>
      </c>
      <c r="I406" s="7"/>
      <c r="O406" s="7"/>
      <c r="R406" s="7"/>
    </row>
  </sheetData>
  <mergeCells count="2">
    <mergeCell ref="N4:O4"/>
    <mergeCell ref="Q4:R4"/>
  </mergeCells>
  <hyperlinks>
    <hyperlink ref="S5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registre</vt:lpstr>
      <vt:lpstr>tarifs</vt:lpstr>
      <vt:lpstr>calendrier</vt:lpstr>
      <vt:lpstr>Chambres</vt:lpstr>
      <vt:lpstr>jfdate</vt:lpstr>
      <vt:lpstr>jourabbrege</vt:lpstr>
      <vt:lpstr>Pâques</vt:lpstr>
    </vt:vector>
  </TitlesOfParts>
  <Company>sanofi-aventis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2015-01-02T03:38:46Z</dcterms:created>
  <dcterms:modified xsi:type="dcterms:W3CDTF">2015-01-02T12:40:22Z</dcterms:modified>
</cp:coreProperties>
</file>