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05" windowWidth="20055" windowHeight="846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D16" i="1"/>
  <c r="D17" s="1"/>
  <c r="C16"/>
  <c r="B16"/>
  <c r="B9"/>
  <c r="B17"/>
  <c r="D15"/>
  <c r="D13"/>
  <c r="C13"/>
  <c r="B13"/>
  <c r="C14"/>
  <c r="C15" s="1"/>
  <c r="B14"/>
  <c r="B15" s="1"/>
  <c r="C17" l="1"/>
  <c r="D6"/>
  <c r="C6"/>
  <c r="B6"/>
  <c r="D5"/>
  <c r="C5"/>
  <c r="B5"/>
  <c r="B7" s="1"/>
  <c r="B8" s="1"/>
  <c r="D3"/>
  <c r="C3"/>
  <c r="B3"/>
  <c r="D7" l="1"/>
  <c r="D8" s="1"/>
  <c r="B10"/>
  <c r="C7" l="1"/>
  <c r="C8" s="1"/>
  <c r="C9" s="1"/>
  <c r="D9" l="1"/>
  <c r="C10"/>
  <c r="D10"/>
</calcChain>
</file>

<file path=xl/sharedStrings.xml><?xml version="1.0" encoding="utf-8"?>
<sst xmlns="http://schemas.openxmlformats.org/spreadsheetml/2006/main" count="17" uniqueCount="15">
  <si>
    <t>Prime Croissance (2)</t>
  </si>
  <si>
    <t>CA total mois A-1</t>
  </si>
  <si>
    <t>CA total cumul trimestre A-1</t>
  </si>
  <si>
    <t>CA total mois</t>
  </si>
  <si>
    <t>CA total cumul trimestre</t>
  </si>
  <si>
    <t>Taux croissance mensuel</t>
  </si>
  <si>
    <t>Taux croiss cumul trimestre</t>
  </si>
  <si>
    <t>Palier réalisé cumul trimestre</t>
  </si>
  <si>
    <t>Prime acquise mois</t>
  </si>
  <si>
    <t>Prime acquise cumul</t>
  </si>
  <si>
    <t>Prime  (3)</t>
  </si>
  <si>
    <t>CA EUR mois</t>
  </si>
  <si>
    <t>CA EUR cumul</t>
  </si>
  <si>
    <t>Poids sur CA total</t>
  </si>
  <si>
    <t>Taux prime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</si>
</sst>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indexed="10"/>
      <name val="Calibri"/>
      <family val="2"/>
      <scheme val="minor"/>
    </font>
    <font>
      <b/>
      <sz val="12"/>
      <color indexed="14"/>
      <name val="Calibri"/>
      <family val="2"/>
      <scheme val="minor"/>
    </font>
    <font>
      <b/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0"/>
      </patternFill>
    </fill>
    <fill>
      <gradientFill type="path" left="0.5" right="0.5" top="0.5" bottom="0.5">
        <stop position="0">
          <color theme="0"/>
        </stop>
        <stop position="1">
          <color theme="7" tint="0.80001220740379042"/>
        </stop>
      </gradientFill>
    </fill>
    <fill>
      <gradientFill type="path" left="0.5" right="0.5" top="0.5" bottom="0.5">
        <stop position="0">
          <color theme="0"/>
        </stop>
        <stop position="1">
          <color theme="5" tint="0.40000610370189521"/>
        </stop>
      </gradientFill>
    </fill>
    <fill>
      <gradientFill type="path">
        <stop position="0">
          <color theme="0"/>
        </stop>
        <stop position="1">
          <color theme="2" tint="-0.49803155613879818"/>
        </stop>
      </gradient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3" fontId="1" fillId="0" borderId="1" xfId="0" applyNumberFormat="1" applyFont="1" applyBorder="1"/>
    <xf numFmtId="0" fontId="1" fillId="0" borderId="0" xfId="0" applyFont="1"/>
    <xf numFmtId="3" fontId="1" fillId="3" borderId="1" xfId="0" applyNumberFormat="1" applyFont="1" applyFill="1" applyBorder="1"/>
    <xf numFmtId="3" fontId="2" fillId="0" borderId="1" xfId="0" applyNumberFormat="1" applyFont="1" applyBorder="1"/>
    <xf numFmtId="3" fontId="1" fillId="4" borderId="1" xfId="0" applyNumberFormat="1" applyFont="1" applyFill="1" applyBorder="1"/>
    <xf numFmtId="10" fontId="3" fillId="0" borderId="1" xfId="0" applyNumberFormat="1" applyFont="1" applyBorder="1"/>
    <xf numFmtId="10" fontId="1" fillId="0" borderId="0" xfId="0" applyNumberFormat="1" applyFont="1"/>
    <xf numFmtId="10" fontId="1" fillId="0" borderId="1" xfId="0" applyNumberFormat="1" applyFont="1" applyBorder="1"/>
    <xf numFmtId="3" fontId="1" fillId="0" borderId="0" xfId="0" applyNumberFormat="1" applyFont="1"/>
    <xf numFmtId="0" fontId="4" fillId="2" borderId="1" xfId="0" applyFont="1" applyFill="1" applyBorder="1" applyAlignment="1" applyProtection="1">
      <alignment horizontal="left" vertical="center" readingOrder="1"/>
      <protection locked="0"/>
    </xf>
    <xf numFmtId="0" fontId="5" fillId="0" borderId="1" xfId="0" applyFont="1" applyBorder="1" applyAlignment="1" applyProtection="1">
      <alignment horizontal="left" vertical="center" readingOrder="1"/>
      <protection locked="0"/>
    </xf>
    <xf numFmtId="0" fontId="6" fillId="5" borderId="1" xfId="0" applyNumberFormat="1" applyFont="1" applyFill="1" applyBorder="1" applyAlignment="1" applyProtection="1">
      <alignment horizontal="left" vertical="center" readingOrder="1"/>
      <protection locked="0"/>
    </xf>
    <xf numFmtId="0" fontId="5" fillId="0" borderId="2" xfId="0" applyFont="1" applyBorder="1" applyAlignment="1" applyProtection="1">
      <alignment horizontal="left" vertical="top" wrapText="1" readingOrder="1"/>
      <protection locked="0"/>
    </xf>
    <xf numFmtId="0" fontId="6" fillId="5" borderId="2" xfId="0" applyNumberFormat="1" applyFont="1" applyFill="1" applyBorder="1" applyAlignment="1" applyProtection="1">
      <alignment horizontal="left" vertical="top" wrapText="1" readingOrder="1"/>
      <protection locked="0"/>
    </xf>
    <xf numFmtId="0" fontId="4" fillId="2" borderId="0" xfId="0" applyFont="1" applyFill="1" applyBorder="1" applyAlignment="1" applyProtection="1">
      <alignment horizontal="left" vertical="center" wrapText="1" readingOrder="1"/>
      <protection locked="0"/>
    </xf>
    <xf numFmtId="0" fontId="5" fillId="0" borderId="0" xfId="0" applyFont="1" applyBorder="1" applyAlignment="1" applyProtection="1">
      <alignment horizontal="left" vertical="top" wrapText="1" readingOrder="1"/>
      <protection locked="0"/>
    </xf>
    <xf numFmtId="0" fontId="5" fillId="0" borderId="3" xfId="0" applyFont="1" applyBorder="1" applyAlignment="1" applyProtection="1">
      <alignment horizontal="left" vertical="top" wrapText="1" readingOrder="1"/>
      <protection locked="0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3" fontId="1" fillId="4" borderId="7" xfId="0" applyNumberFormat="1" applyFont="1" applyFill="1" applyBorder="1"/>
    <xf numFmtId="3" fontId="1" fillId="4" borderId="0" xfId="0" applyNumberFormat="1" applyFont="1" applyFill="1" applyBorder="1"/>
    <xf numFmtId="3" fontId="1" fillId="4" borderId="8" xfId="0" applyNumberFormat="1" applyFont="1" applyFill="1" applyBorder="1"/>
    <xf numFmtId="3" fontId="1" fillId="0" borderId="7" xfId="0" applyNumberFormat="1" applyFont="1" applyBorder="1"/>
    <xf numFmtId="3" fontId="1" fillId="0" borderId="0" xfId="0" applyNumberFormat="1" applyFont="1" applyBorder="1"/>
    <xf numFmtId="3" fontId="1" fillId="0" borderId="8" xfId="0" applyNumberFormat="1" applyFont="1" applyBorder="1"/>
    <xf numFmtId="10" fontId="1" fillId="0" borderId="7" xfId="0" applyNumberFormat="1" applyFont="1" applyBorder="1"/>
    <xf numFmtId="10" fontId="1" fillId="0" borderId="0" xfId="0" applyNumberFormat="1" applyFont="1" applyBorder="1"/>
    <xf numFmtId="10" fontId="1" fillId="0" borderId="8" xfId="0" applyNumberFormat="1" applyFont="1" applyBorder="1"/>
    <xf numFmtId="10" fontId="3" fillId="0" borderId="9" xfId="0" applyNumberFormat="1" applyFont="1" applyBorder="1"/>
    <xf numFmtId="10" fontId="3" fillId="0" borderId="10" xfId="0" applyNumberFormat="1" applyFont="1" applyBorder="1"/>
    <xf numFmtId="10" fontId="3" fillId="0" borderId="11" xfId="0" applyNumberFormat="1" applyFont="1" applyBorder="1"/>
    <xf numFmtId="3" fontId="1" fillId="6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21"/>
  <sheetViews>
    <sheetView tabSelected="1" workbookViewId="0">
      <selection activeCell="C16" sqref="C16"/>
    </sheetView>
  </sheetViews>
  <sheetFormatPr defaultColWidth="11.42578125" defaultRowHeight="15.75"/>
  <cols>
    <col min="1" max="1" width="30.28515625" style="2" bestFit="1" customWidth="1"/>
    <col min="2" max="4" width="12.7109375" style="2" customWidth="1"/>
    <col min="5" max="16384" width="11.42578125" style="2"/>
  </cols>
  <sheetData>
    <row r="1" spans="1:13" ht="15" customHeight="1">
      <c r="A1" s="10" t="s">
        <v>0</v>
      </c>
      <c r="B1" s="1"/>
      <c r="C1" s="1"/>
      <c r="D1" s="1"/>
    </row>
    <row r="2" spans="1:13" ht="15" customHeight="1">
      <c r="A2" s="11" t="s">
        <v>1</v>
      </c>
      <c r="B2" s="3">
        <v>236424</v>
      </c>
      <c r="C2" s="3">
        <v>267609</v>
      </c>
      <c r="D2" s="3">
        <v>237913</v>
      </c>
    </row>
    <row r="3" spans="1:13" ht="15" customHeight="1">
      <c r="A3" s="11" t="s">
        <v>2</v>
      </c>
      <c r="B3" s="1">
        <f>SUM($B$2:B2)</f>
        <v>236424</v>
      </c>
      <c r="C3" s="1">
        <f>SUM($B$2:C2)</f>
        <v>504033</v>
      </c>
      <c r="D3" s="4">
        <f>SUM($B$2:D2)</f>
        <v>741946</v>
      </c>
    </row>
    <row r="4" spans="1:13" ht="15" customHeight="1">
      <c r="A4" s="11" t="s">
        <v>3</v>
      </c>
      <c r="B4" s="5">
        <v>243773</v>
      </c>
      <c r="C4" s="5">
        <v>142532</v>
      </c>
      <c r="D4" s="5"/>
    </row>
    <row r="5" spans="1:13" ht="15" customHeight="1">
      <c r="A5" s="11" t="s">
        <v>4</v>
      </c>
      <c r="B5" s="1">
        <f>SUM($B$4:B4)</f>
        <v>243773</v>
      </c>
      <c r="C5" s="1">
        <f>SUM($B$4:C4)</f>
        <v>386305</v>
      </c>
      <c r="D5" s="1">
        <f>SUM($B$4:D4)</f>
        <v>386305</v>
      </c>
    </row>
    <row r="6" spans="1:13" ht="15" customHeight="1">
      <c r="A6" s="11" t="s">
        <v>5</v>
      </c>
      <c r="B6" s="6">
        <f t="shared" ref="B6:D7" si="0">B4/B2</f>
        <v>1.0310839847054445</v>
      </c>
      <c r="C6" s="6">
        <f t="shared" si="0"/>
        <v>0.53261287923799272</v>
      </c>
      <c r="D6" s="6">
        <f t="shared" si="0"/>
        <v>0</v>
      </c>
      <c r="F6" s="7"/>
      <c r="G6" s="7"/>
      <c r="H6" s="7"/>
    </row>
    <row r="7" spans="1:13" ht="15" customHeight="1">
      <c r="A7" s="11" t="s">
        <v>6</v>
      </c>
      <c r="B7" s="8">
        <f t="shared" si="0"/>
        <v>1.0310839847054445</v>
      </c>
      <c r="C7" s="8">
        <f t="shared" si="0"/>
        <v>0.76642799181799603</v>
      </c>
      <c r="D7" s="8">
        <f t="shared" si="0"/>
        <v>0.52066457666730459</v>
      </c>
      <c r="F7" s="7"/>
      <c r="G7" s="7"/>
    </row>
    <row r="8" spans="1:13" ht="15.75" customHeight="1">
      <c r="A8" s="11" t="s">
        <v>7</v>
      </c>
      <c r="B8" s="6">
        <f>IF(B7&lt;100%,0,IF(B7&lt;102%,0.5%,IF(B7&lt;104%,0.75%,IF(B7&lt;106%,1%,1.5%))))</f>
        <v>7.4999999999999997E-3</v>
      </c>
      <c r="C8" s="6">
        <f>IF(C7&lt;100%,0,IF(C7&lt;102%,0.5%,IF(C7&lt;104%,0.75%,IF(C7&lt;106%,1%,1.5%))))</f>
        <v>0</v>
      </c>
      <c r="D8" s="6">
        <f>IF(D7&lt;100%,0,IF(D7&lt;102%,0.5%,IF(D7&lt;104%,0.75%,IF(D7&lt;106%,1%,1.5%))))</f>
        <v>0</v>
      </c>
    </row>
    <row r="9" spans="1:13" ht="15" customHeight="1">
      <c r="A9" s="12" t="s">
        <v>8</v>
      </c>
      <c r="B9" s="1">
        <f>IF(B8*B4=0,IF(A9&lt;0,A9,-A9),B8*B4)</f>
        <v>1828.2974999999999</v>
      </c>
      <c r="C9" s="1">
        <f>IF(C8*C4=0,IF(B9&lt;0,B9,-B9),C8*C4)</f>
        <v>-1828.2974999999999</v>
      </c>
      <c r="D9" s="1">
        <f>IF(D8*D4=0,IF(C9&lt;0,C9,-C9),D8*D4)</f>
        <v>-1828.2974999999999</v>
      </c>
      <c r="G9" s="9"/>
    </row>
    <row r="10" spans="1:13" ht="15" customHeight="1">
      <c r="A10" s="11" t="s">
        <v>9</v>
      </c>
      <c r="B10" s="1">
        <f>SUM($B$9:B9)</f>
        <v>1828.2974999999999</v>
      </c>
      <c r="C10" s="1">
        <f>SUM($B$9:C9)</f>
        <v>0</v>
      </c>
      <c r="D10" s="1">
        <f>SUM($B$9:D9)</f>
        <v>-1828.2974999999999</v>
      </c>
    </row>
    <row r="11" spans="1:13">
      <c r="A11" s="15" t="s">
        <v>10</v>
      </c>
      <c r="B11" s="18"/>
      <c r="C11" s="19"/>
      <c r="D11" s="20"/>
    </row>
    <row r="12" spans="1:13">
      <c r="A12" s="16" t="s">
        <v>11</v>
      </c>
      <c r="B12" s="21">
        <v>29454</v>
      </c>
      <c r="C12" s="22">
        <v>15310</v>
      </c>
      <c r="D12" s="23"/>
      <c r="M12" s="9"/>
    </row>
    <row r="13" spans="1:13">
      <c r="A13" s="16" t="s">
        <v>12</v>
      </c>
      <c r="B13" s="24">
        <f>SUM($B$12:B12)</f>
        <v>29454</v>
      </c>
      <c r="C13" s="25">
        <f>SUM($B$12:C12)</f>
        <v>44764</v>
      </c>
      <c r="D13" s="26">
        <f>SUM($B$12:D12)</f>
        <v>44764</v>
      </c>
    </row>
    <row r="14" spans="1:13">
      <c r="A14" s="16" t="s">
        <v>13</v>
      </c>
      <c r="B14" s="27">
        <f>B12/B4</f>
        <v>0.1208255221045809</v>
      </c>
      <c r="C14" s="28">
        <f>C12/C4</f>
        <v>0.10741447534588724</v>
      </c>
      <c r="D14" s="29"/>
    </row>
    <row r="15" spans="1:13" ht="16.5" thickBot="1">
      <c r="A15" s="17" t="s">
        <v>14</v>
      </c>
      <c r="B15" s="30">
        <f>IF(B14&lt;7%,0,IF(B14&lt;9%,2%,IF(B14&lt;12%,5%,11%)))</f>
        <v>0.11</v>
      </c>
      <c r="C15" s="31">
        <f>IF(C14&lt;7%,0,IF(C14&lt;9%,2%,IF(C14&lt;12%,5%,11%)))</f>
        <v>0.05</v>
      </c>
      <c r="D15" s="32">
        <f>IF(D14&lt;7%,0,IF(D14&lt;9%,2%,IF(D14&lt;12%,5%,11%)))</f>
        <v>0</v>
      </c>
    </row>
    <row r="16" spans="1:13">
      <c r="A16" s="14" t="s">
        <v>8</v>
      </c>
      <c r="B16" s="1">
        <f>IF(B15&lt;7%,0,B15*B12)</f>
        <v>3239.94</v>
      </c>
      <c r="C16" s="33">
        <f>IF(C15&lt;7%,-1165,C15*C12)</f>
        <v>-1165</v>
      </c>
      <c r="D16" s="1">
        <f>IF(D15&lt;7%,-1165,D15*D12)</f>
        <v>-1165</v>
      </c>
    </row>
    <row r="17" spans="1:8">
      <c r="A17" s="13" t="s">
        <v>9</v>
      </c>
      <c r="B17" s="1">
        <f>SUM($B$16:B16)</f>
        <v>3239.94</v>
      </c>
      <c r="C17" s="1">
        <f>SUM($B$16:C16)</f>
        <v>2074.94</v>
      </c>
      <c r="D17" s="1">
        <f>SUM($B$16:D16)</f>
        <v>909.94</v>
      </c>
    </row>
    <row r="18" spans="1:8">
      <c r="E18" s="9"/>
    </row>
    <row r="19" spans="1:8">
      <c r="C19" s="9"/>
      <c r="H19" s="7"/>
    </row>
    <row r="21" spans="1:8">
      <c r="C21" s="9"/>
    </row>
  </sheetData>
  <pageMargins left="0.7" right="0.7" top="0.75" bottom="0.75" header="0.3" footer="0.3"/>
  <ignoredErrors>
    <ignoredError sqref="C3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Nadege</dc:creator>
  <cp:lastModifiedBy>mduquesn</cp:lastModifiedBy>
  <dcterms:created xsi:type="dcterms:W3CDTF">2015-02-22T10:50:29Z</dcterms:created>
  <dcterms:modified xsi:type="dcterms:W3CDTF">2015-02-22T16:33:36Z</dcterms:modified>
</cp:coreProperties>
</file>