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055" windowHeight="7950"/>
  </bookViews>
  <sheets>
    <sheet name="Feuil1" sheetId="1" r:id="rId1"/>
  </sheets>
  <definedNames>
    <definedName name="Produits">Feuil1!$A$3:$F$12</definedName>
  </definedNames>
  <calcPr calcId="125725"/>
</workbook>
</file>

<file path=xl/calcChain.xml><?xml version="1.0" encoding="utf-8"?>
<calcChain xmlns="http://schemas.openxmlformats.org/spreadsheetml/2006/main">
  <c r="M14" i="1"/>
  <c r="M13"/>
  <c r="M12"/>
  <c r="M11"/>
  <c r="M10"/>
  <c r="M9"/>
  <c r="M8"/>
  <c r="M7"/>
  <c r="M6"/>
  <c r="M5"/>
  <c r="M4"/>
  <c r="N5" l="1"/>
  <c r="N6"/>
  <c r="N7"/>
  <c r="N8"/>
  <c r="N9"/>
  <c r="N10"/>
  <c r="N11"/>
  <c r="N12"/>
  <c r="N13"/>
  <c r="N14"/>
  <c r="N4"/>
  <c r="F5"/>
  <c r="F6"/>
  <c r="F7"/>
  <c r="F8"/>
  <c r="F9"/>
  <c r="F10"/>
  <c r="F11"/>
  <c r="F12"/>
  <c r="F4"/>
</calcChain>
</file>

<file path=xl/sharedStrings.xml><?xml version="1.0" encoding="utf-8"?>
<sst xmlns="http://schemas.openxmlformats.org/spreadsheetml/2006/main" count="54" uniqueCount="22">
  <si>
    <t>Pomme</t>
  </si>
  <si>
    <t>Table des achats</t>
  </si>
  <si>
    <t>Date</t>
  </si>
  <si>
    <t>N° Facture</t>
  </si>
  <si>
    <t>Produit</t>
  </si>
  <si>
    <t>Quantité (g)</t>
  </si>
  <si>
    <t>Prix TTC</t>
  </si>
  <si>
    <t>Prix Unitaire TTC</t>
  </si>
  <si>
    <t>Farine</t>
  </si>
  <si>
    <t>Levure</t>
  </si>
  <si>
    <t>Œufs</t>
  </si>
  <si>
    <t>FA01</t>
  </si>
  <si>
    <t>FA02</t>
  </si>
  <si>
    <t>FA03</t>
  </si>
  <si>
    <t>Table de production</t>
  </si>
  <si>
    <t>Matière Première</t>
  </si>
  <si>
    <t>Quantité Utilisée (g)</t>
  </si>
  <si>
    <t>Gateau 1</t>
  </si>
  <si>
    <t>Gateau 2</t>
  </si>
  <si>
    <t>Gateau 3</t>
  </si>
  <si>
    <t>Valeur cherchée : prix unitaire</t>
  </si>
  <si>
    <t>Valeur calculée : Coût Matière Première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</si>
</sst>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00\ &quot;€&quot;"/>
  </numFmts>
  <fonts count="2">
    <font>
      <sz val="11"/>
      <color theme="1"/>
      <name val="Calibri"/>
      <family val="2"/>
      <scheme val="minor"/>
    </font>
    <font>
      <b/>
      <sz val="14"/>
      <color theme="2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4" fontId="0" fillId="0" borderId="1" xfId="0" applyNumberFormat="1" applyBorder="1"/>
    <xf numFmtId="165" fontId="0" fillId="0" borderId="1" xfId="0" applyNumberFormat="1" applyBorder="1"/>
    <xf numFmtId="0" fontId="1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/>
    <xf numFmtId="165" fontId="0" fillId="3" borderId="1" xfId="0" applyNumberFormat="1" applyFill="1" applyBorder="1"/>
    <xf numFmtId="165" fontId="0" fillId="4" borderId="1" xfId="0" applyNumberFormat="1" applyFill="1" applyBorder="1"/>
    <xf numFmtId="0" fontId="0" fillId="0" borderId="0" xfId="0" applyAlignment="1">
      <alignment horizontal="center"/>
    </xf>
    <xf numFmtId="165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35"/>
  <sheetViews>
    <sheetView tabSelected="1" workbookViewId="0">
      <selection activeCell="M4" sqref="M4"/>
    </sheetView>
  </sheetViews>
  <sheetFormatPr defaultColWidth="11.42578125" defaultRowHeight="15"/>
  <cols>
    <col min="1" max="1" width="12.7109375" customWidth="1"/>
    <col min="3" max="3" width="17.140625" customWidth="1"/>
    <col min="4" max="4" width="12" customWidth="1"/>
    <col min="5" max="5" width="10.42578125" customWidth="1"/>
    <col min="6" max="6" width="15.7109375" customWidth="1"/>
    <col min="7" max="7" width="5.5703125" customWidth="1"/>
    <col min="8" max="8" width="5" customWidth="1"/>
    <col min="11" max="11" width="18.42578125" customWidth="1"/>
    <col min="12" max="12" width="13" customWidth="1"/>
    <col min="13" max="13" width="16.5703125" style="15" bestFit="1" customWidth="1"/>
    <col min="14" max="14" width="16.7109375" customWidth="1"/>
  </cols>
  <sheetData>
    <row r="2" spans="1:15" ht="18.75">
      <c r="A2" s="9" t="s">
        <v>1</v>
      </c>
      <c r="I2" s="9" t="s">
        <v>14</v>
      </c>
    </row>
    <row r="3" spans="1:15" s="11" customFormat="1" ht="45">
      <c r="A3" s="10" t="s">
        <v>2</v>
      </c>
      <c r="B3" s="10" t="s">
        <v>3</v>
      </c>
      <c r="C3" s="10" t="s">
        <v>15</v>
      </c>
      <c r="D3" s="10" t="s">
        <v>5</v>
      </c>
      <c r="E3" s="10" t="s">
        <v>6</v>
      </c>
      <c r="F3" s="10" t="s">
        <v>7</v>
      </c>
      <c r="I3" s="10" t="s">
        <v>2</v>
      </c>
      <c r="J3" s="10" t="s">
        <v>4</v>
      </c>
      <c r="K3" s="10" t="s">
        <v>15</v>
      </c>
      <c r="L3" s="10" t="s">
        <v>16</v>
      </c>
      <c r="M3" s="10" t="s">
        <v>20</v>
      </c>
      <c r="N3" s="10" t="s">
        <v>21</v>
      </c>
    </row>
    <row r="4" spans="1:15">
      <c r="A4" s="5">
        <v>42992</v>
      </c>
      <c r="B4" s="3" t="s">
        <v>11</v>
      </c>
      <c r="C4" s="6" t="s">
        <v>8</v>
      </c>
      <c r="D4" s="4">
        <v>1000</v>
      </c>
      <c r="E4" s="7">
        <v>5</v>
      </c>
      <c r="F4" s="8">
        <f>E4/D4</f>
        <v>5.0000000000000001E-3</v>
      </c>
      <c r="G4" s="1"/>
      <c r="I4" s="12">
        <v>43008</v>
      </c>
      <c r="J4" s="4" t="s">
        <v>17</v>
      </c>
      <c r="K4" s="4" t="s">
        <v>8</v>
      </c>
      <c r="L4" s="4">
        <v>1000</v>
      </c>
      <c r="M4" s="16">
        <f>INDEX($F$4:$F$12,SUMPRODUCT(MAX(($A$4:$A$12&lt;=I4)*($C$4:$C$12=K4)*(ROW($F$4:$F$12)-ROW($F$3)))))</f>
        <v>5.0000000000000001E-3</v>
      </c>
      <c r="N4" s="13">
        <f>L4*M4</f>
        <v>5</v>
      </c>
      <c r="O4" s="14">
        <v>5.0000000000000001E-3</v>
      </c>
    </row>
    <row r="5" spans="1:15">
      <c r="A5" s="5">
        <v>42992</v>
      </c>
      <c r="B5" s="3" t="s">
        <v>11</v>
      </c>
      <c r="C5" s="6" t="s">
        <v>9</v>
      </c>
      <c r="D5" s="4">
        <v>10</v>
      </c>
      <c r="E5" s="7">
        <v>4</v>
      </c>
      <c r="F5" s="8">
        <f t="shared" ref="F5:F12" si="0">E5/D5</f>
        <v>0.4</v>
      </c>
      <c r="G5" s="1"/>
      <c r="I5" s="12">
        <v>43008</v>
      </c>
      <c r="J5" s="4" t="s">
        <v>17</v>
      </c>
      <c r="K5" s="4" t="s">
        <v>10</v>
      </c>
      <c r="L5" s="4">
        <v>3</v>
      </c>
      <c r="M5" s="16">
        <f>INDEX($F$4:$F$12,SUMPRODUCT(MAX(($A$4:$A$12&lt;=I5)*($C$4:$C$12=K5)*(ROW($F$4:$F$12)-ROW($F$3)))))</f>
        <v>0.5</v>
      </c>
      <c r="N5" s="13">
        <f t="shared" ref="N5:N14" si="1">L5*M5</f>
        <v>1.5</v>
      </c>
      <c r="O5" s="14">
        <v>0.5</v>
      </c>
    </row>
    <row r="6" spans="1:15">
      <c r="A6" s="5">
        <v>42992</v>
      </c>
      <c r="B6" s="3" t="s">
        <v>11</v>
      </c>
      <c r="C6" s="6" t="s">
        <v>10</v>
      </c>
      <c r="D6" s="4">
        <v>12</v>
      </c>
      <c r="E6" s="7">
        <v>6</v>
      </c>
      <c r="F6" s="8">
        <f t="shared" si="0"/>
        <v>0.5</v>
      </c>
      <c r="G6" s="1"/>
      <c r="I6" s="12">
        <v>43008</v>
      </c>
      <c r="J6" s="4" t="s">
        <v>17</v>
      </c>
      <c r="K6" s="4" t="s">
        <v>0</v>
      </c>
      <c r="L6" s="4">
        <v>500</v>
      </c>
      <c r="M6" s="16">
        <f>INDEX($F$4:$F$12,SUMPRODUCT(MAX(($A$4:$A$12&lt;=I6)*($C$4:$C$12=K6)*(ROW($F$4:$F$12)-ROW($F$3)))))</f>
        <v>4.0000000000000001E-3</v>
      </c>
      <c r="N6" s="13">
        <f t="shared" si="1"/>
        <v>2</v>
      </c>
      <c r="O6" s="14">
        <v>4.0000000000000001E-3</v>
      </c>
    </row>
    <row r="7" spans="1:15">
      <c r="A7" s="5">
        <v>42992</v>
      </c>
      <c r="B7" s="3" t="s">
        <v>11</v>
      </c>
      <c r="C7" s="6" t="s">
        <v>0</v>
      </c>
      <c r="D7" s="4">
        <v>2000</v>
      </c>
      <c r="E7" s="7">
        <v>8</v>
      </c>
      <c r="F7" s="8">
        <f t="shared" si="0"/>
        <v>4.0000000000000001E-3</v>
      </c>
      <c r="G7" s="1"/>
      <c r="I7" s="12">
        <v>43038</v>
      </c>
      <c r="J7" s="4" t="s">
        <v>18</v>
      </c>
      <c r="K7" s="4" t="s">
        <v>9</v>
      </c>
      <c r="L7" s="4">
        <v>3</v>
      </c>
      <c r="M7" s="16">
        <f>INDEX($F$4:$F$12,SUMPRODUCT(MAX(($A$4:$A$12&lt;=I7)*($C$4:$C$12=K7)*(ROW($F$4:$F$12)-ROW($F$3)))))</f>
        <v>0.4</v>
      </c>
      <c r="N7" s="13">
        <f t="shared" si="1"/>
        <v>1.2000000000000002</v>
      </c>
      <c r="O7" s="14">
        <v>0.4</v>
      </c>
    </row>
    <row r="8" spans="1:15">
      <c r="A8" s="5">
        <v>43022</v>
      </c>
      <c r="B8" s="3" t="s">
        <v>12</v>
      </c>
      <c r="C8" s="6" t="s">
        <v>10</v>
      </c>
      <c r="D8" s="4">
        <v>12</v>
      </c>
      <c r="E8" s="7">
        <v>5</v>
      </c>
      <c r="F8" s="8">
        <f t="shared" si="0"/>
        <v>0.41666666666666669</v>
      </c>
      <c r="G8" s="1"/>
      <c r="I8" s="12">
        <v>43038</v>
      </c>
      <c r="J8" s="4" t="s">
        <v>18</v>
      </c>
      <c r="K8" s="4" t="s">
        <v>0</v>
      </c>
      <c r="L8" s="4">
        <v>500</v>
      </c>
      <c r="M8" s="16">
        <f>INDEX($F$4:$F$12,SUMPRODUCT(MAX(($A$4:$A$12&lt;=I8)*($C$4:$C$12=K8)*(ROW($F$4:$F$12)-ROW($F$3)))))</f>
        <v>3.3333333333333335E-3</v>
      </c>
      <c r="N8" s="13">
        <f t="shared" si="1"/>
        <v>1.6666666666666667</v>
      </c>
      <c r="O8" s="14">
        <v>3.3E-3</v>
      </c>
    </row>
    <row r="9" spans="1:15">
      <c r="A9" s="5">
        <v>43022</v>
      </c>
      <c r="B9" s="3" t="s">
        <v>12</v>
      </c>
      <c r="C9" s="6" t="s">
        <v>0</v>
      </c>
      <c r="D9" s="4">
        <v>3000</v>
      </c>
      <c r="E9" s="7">
        <v>10</v>
      </c>
      <c r="F9" s="8">
        <f t="shared" si="0"/>
        <v>3.3333333333333335E-3</v>
      </c>
      <c r="G9" s="1"/>
      <c r="I9" s="12">
        <v>43038</v>
      </c>
      <c r="J9" s="4" t="s">
        <v>18</v>
      </c>
      <c r="K9" s="4" t="s">
        <v>8</v>
      </c>
      <c r="L9" s="4">
        <v>1000</v>
      </c>
      <c r="M9" s="16">
        <f>INDEX($F$4:$F$12,SUMPRODUCT(MAX(($A$4:$A$12&lt;=I9)*($C$4:$C$12=K9)*(ROW($F$4:$F$12)-ROW($F$3)))))</f>
        <v>3.5999999999999999E-3</v>
      </c>
      <c r="N9" s="13">
        <f t="shared" si="1"/>
        <v>3.6</v>
      </c>
      <c r="O9" s="14">
        <v>3.5999999999999999E-3</v>
      </c>
    </row>
    <row r="10" spans="1:15">
      <c r="A10" s="5">
        <v>43022</v>
      </c>
      <c r="B10" s="3" t="s">
        <v>12</v>
      </c>
      <c r="C10" s="6" t="s">
        <v>8</v>
      </c>
      <c r="D10" s="4">
        <v>5000</v>
      </c>
      <c r="E10" s="7">
        <v>18</v>
      </c>
      <c r="F10" s="8">
        <f t="shared" si="0"/>
        <v>3.5999999999999999E-3</v>
      </c>
      <c r="G10" s="1"/>
      <c r="I10" s="12">
        <v>43038</v>
      </c>
      <c r="J10" s="4" t="s">
        <v>18</v>
      </c>
      <c r="K10" s="4" t="s">
        <v>10</v>
      </c>
      <c r="L10" s="4">
        <v>3</v>
      </c>
      <c r="M10" s="16">
        <f>INDEX($F$4:$F$12,SUMPRODUCT(MAX(($A$4:$A$12&lt;=I10)*($C$4:$C$12=K10)*(ROW($F$4:$F$12)-ROW($F$3)))))</f>
        <v>0.41666666666666669</v>
      </c>
      <c r="N10" s="13">
        <f t="shared" si="1"/>
        <v>1.25</v>
      </c>
      <c r="O10" s="14">
        <v>0.41670000000000001</v>
      </c>
    </row>
    <row r="11" spans="1:15">
      <c r="A11" s="5">
        <v>43039</v>
      </c>
      <c r="B11" s="3" t="s">
        <v>13</v>
      </c>
      <c r="C11" s="6" t="s">
        <v>10</v>
      </c>
      <c r="D11" s="4">
        <v>6</v>
      </c>
      <c r="E11" s="7">
        <v>4</v>
      </c>
      <c r="F11" s="8">
        <f t="shared" si="0"/>
        <v>0.66666666666666663</v>
      </c>
      <c r="G11" s="1"/>
      <c r="I11" s="12">
        <v>43040</v>
      </c>
      <c r="J11" s="4" t="s">
        <v>19</v>
      </c>
      <c r="K11" s="4" t="s">
        <v>8</v>
      </c>
      <c r="L11" s="4">
        <v>1000</v>
      </c>
      <c r="M11" s="16">
        <f>INDEX($F$4:$F$12,SUMPRODUCT(MAX(($A$4:$A$12&lt;=I11)*($C$4:$C$12=K11)*(ROW($F$4:$F$12)-ROW($F$3)))))</f>
        <v>6.0000000000000001E-3</v>
      </c>
      <c r="N11" s="13">
        <f t="shared" si="1"/>
        <v>6</v>
      </c>
      <c r="O11" s="14">
        <v>6.0000000000000001E-3</v>
      </c>
    </row>
    <row r="12" spans="1:15">
      <c r="A12" s="5">
        <v>43039</v>
      </c>
      <c r="B12" s="3" t="s">
        <v>13</v>
      </c>
      <c r="C12" s="6" t="s">
        <v>8</v>
      </c>
      <c r="D12" s="4">
        <v>1000</v>
      </c>
      <c r="E12" s="7">
        <v>6</v>
      </c>
      <c r="F12" s="8">
        <f t="shared" si="0"/>
        <v>6.0000000000000001E-3</v>
      </c>
      <c r="G12" s="1"/>
      <c r="I12" s="12">
        <v>43040</v>
      </c>
      <c r="J12" s="4" t="s">
        <v>19</v>
      </c>
      <c r="K12" s="4" t="s">
        <v>10</v>
      </c>
      <c r="L12" s="4">
        <v>3</v>
      </c>
      <c r="M12" s="16">
        <f>INDEX($F$4:$F$12,SUMPRODUCT(MAX(($A$4:$A$12&lt;=I12)*($C$4:$C$12=K12)*(ROW($F$4:$F$12)-ROW($F$3)))))</f>
        <v>0.66666666666666663</v>
      </c>
      <c r="N12" s="13">
        <f t="shared" si="1"/>
        <v>2</v>
      </c>
      <c r="O12" s="14">
        <v>0.66669999999999996</v>
      </c>
    </row>
    <row r="13" spans="1:15">
      <c r="E13" s="2"/>
      <c r="I13" s="12">
        <v>43040</v>
      </c>
      <c r="J13" s="4" t="s">
        <v>19</v>
      </c>
      <c r="K13" s="4" t="s">
        <v>9</v>
      </c>
      <c r="L13" s="4">
        <v>3</v>
      </c>
      <c r="M13" s="16">
        <f>INDEX($F$4:$F$12,SUMPRODUCT(MAX(($A$4:$A$12&lt;=I13)*($C$4:$C$12=K13)*(ROW($F$4:$F$12)-ROW($F$3)))))</f>
        <v>0.4</v>
      </c>
      <c r="N13" s="13">
        <f t="shared" si="1"/>
        <v>1.2000000000000002</v>
      </c>
      <c r="O13" s="14">
        <v>0.4</v>
      </c>
    </row>
    <row r="14" spans="1:15">
      <c r="I14" s="12">
        <v>43040</v>
      </c>
      <c r="J14" s="4" t="s">
        <v>19</v>
      </c>
      <c r="K14" s="4" t="s">
        <v>0</v>
      </c>
      <c r="L14" s="4">
        <v>500</v>
      </c>
      <c r="M14" s="16">
        <f>INDEX($F$4:$F$12,SUMPRODUCT(MAX(($A$4:$A$12&lt;=I14)*($C$4:$C$12=K14)*(ROW($F$4:$F$12)-ROW($F$3)))))</f>
        <v>3.3333333333333335E-3</v>
      </c>
      <c r="N14" s="13">
        <f t="shared" si="1"/>
        <v>1.6666666666666667</v>
      </c>
      <c r="O14" s="14">
        <v>3.3E-3</v>
      </c>
    </row>
    <row r="24" spans="3:3">
      <c r="C24" s="15"/>
    </row>
    <row r="25" spans="3:3">
      <c r="C25" s="15"/>
    </row>
    <row r="26" spans="3:3">
      <c r="C26" s="15"/>
    </row>
    <row r="27" spans="3:3">
      <c r="C27" s="15"/>
    </row>
    <row r="28" spans="3:3">
      <c r="C28" s="15"/>
    </row>
    <row r="29" spans="3:3">
      <c r="C29" s="15"/>
    </row>
    <row r="30" spans="3:3">
      <c r="C30" s="15"/>
    </row>
    <row r="31" spans="3:3">
      <c r="C31" s="15"/>
    </row>
    <row r="32" spans="3:3">
      <c r="C32" s="15"/>
    </row>
    <row r="33" spans="3:3">
      <c r="C33" s="15"/>
    </row>
    <row r="34" spans="3:3">
      <c r="C34" s="15"/>
    </row>
    <row r="35" spans="3:3">
      <c r="C35" s="1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Produits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Clocher</dc:creator>
  <cp:lastModifiedBy>Carim</cp:lastModifiedBy>
  <dcterms:created xsi:type="dcterms:W3CDTF">2017-11-06T21:37:16Z</dcterms:created>
  <dcterms:modified xsi:type="dcterms:W3CDTF">2017-11-07T11:08:44Z</dcterms:modified>
</cp:coreProperties>
</file>