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40009_{F7E58561-27ED-4701-967D-0644C4C62804}" xr6:coauthVersionLast="43" xr6:coauthVersionMax="43" xr10:uidLastSave="{00000000-0000-0000-0000-000000000000}"/>
  <bookViews>
    <workbookView xWindow="-110" yWindow="-110" windowWidth="19420" windowHeight="10420"/>
  </bookViews>
  <sheets>
    <sheet name="Feuil1" sheetId="1" r:id="rId1"/>
  </sheets>
  <externalReferences>
    <externalReference r:id="rId2"/>
  </externalReferences>
  <definedNames>
    <definedName name="GRADES">'[1]base '!$F$5:$F$230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0" i="1" l="1"/>
  <c r="K10" i="1" s="1"/>
  <c r="I10" i="1"/>
  <c r="H10" i="1"/>
  <c r="G10" i="1"/>
  <c r="J9" i="1"/>
  <c r="K9" i="1" s="1"/>
  <c r="I9" i="1"/>
  <c r="H9" i="1"/>
  <c r="G9" i="1"/>
  <c r="J3" i="1"/>
  <c r="H2" i="1"/>
  <c r="J2" i="1" s="1"/>
  <c r="K2" i="1" s="1"/>
  <c r="G3" i="1"/>
  <c r="G4" i="1"/>
  <c r="G5" i="1"/>
  <c r="G6" i="1"/>
  <c r="G7" i="1"/>
  <c r="G8" i="1"/>
  <c r="G2" i="1"/>
  <c r="H8" i="1"/>
  <c r="J8" i="1" s="1"/>
  <c r="K8" i="1" s="1"/>
  <c r="H3" i="1"/>
  <c r="H4" i="1"/>
  <c r="I4" i="1" s="1"/>
  <c r="H5" i="1"/>
  <c r="H6" i="1"/>
  <c r="J6" i="1" s="1"/>
  <c r="H7" i="1"/>
  <c r="J4" i="1" l="1"/>
  <c r="K4" i="1" s="1"/>
  <c r="J7" i="1"/>
  <c r="K7" i="1" s="1"/>
  <c r="K3" i="1"/>
  <c r="I6" i="1"/>
  <c r="I8" i="1"/>
  <c r="I2" i="1"/>
  <c r="K6" i="1"/>
  <c r="J5" i="1"/>
  <c r="K5" i="1" s="1"/>
  <c r="I7" i="1"/>
  <c r="I5" i="1"/>
  <c r="I3" i="1"/>
</calcChain>
</file>

<file path=xl/sharedStrings.xml><?xml version="1.0" encoding="utf-8"?>
<sst xmlns="http://schemas.openxmlformats.org/spreadsheetml/2006/main" count="38" uniqueCount="23">
  <si>
    <t>Adjoint Administratif</t>
  </si>
  <si>
    <t>FLEUR</t>
  </si>
  <si>
    <t>ANCIENNETE</t>
  </si>
  <si>
    <t>NOM</t>
  </si>
  <si>
    <t>DEBUT CONTRAT</t>
  </si>
  <si>
    <t xml:space="preserve">FIN DE CONTRAT </t>
  </si>
  <si>
    <t>mois</t>
  </si>
  <si>
    <t>jour</t>
  </si>
  <si>
    <t>année</t>
  </si>
  <si>
    <t xml:space="preserve"> jours </t>
  </si>
  <si>
    <t>GRADE</t>
  </si>
  <si>
    <t>PERIODE ESSAI</t>
  </si>
  <si>
    <t>technicien</t>
  </si>
  <si>
    <t>sage femme</t>
  </si>
  <si>
    <t>ouvrier</t>
  </si>
  <si>
    <t>préparateur</t>
  </si>
  <si>
    <t>AMA</t>
  </si>
  <si>
    <t>fin de contrat</t>
  </si>
  <si>
    <t>Agent des services hospitaliers</t>
  </si>
  <si>
    <t>Renouvellement</t>
  </si>
  <si>
    <t>+ 1 mois</t>
  </si>
  <si>
    <t>+ 2 mois</t>
  </si>
  <si>
    <t>+ 3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</si>
</sst>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84" formatCode="0&quot; mois&quot;"/>
    <numFmt numFmtId="185" formatCode="0&quot; jour(s)&quot;"/>
    <numFmt numFmtId="186" formatCode="[&lt;=1]0&quot; an&quot;;[&gt;1]0&quot; ans&quot;"/>
    <numFmt numFmtId="187" formatCode="[&lt;=1]0&quot; jour&quot;;[&gt;1]0&quot; jours&quot;"/>
  </numFmts>
  <fonts count="7" x14ac:knownFonts="1">
    <font>
      <sz val="11"/>
      <color theme="1"/>
      <name val="Calibri"/>
      <family val="2"/>
      <scheme val="minor"/>
    </font>
    <font>
      <sz val="10"/>
      <name val="Helv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0" fillId="0" borderId="0" xfId="0"/>
    <xf numFmtId="0" fontId="3" fillId="0" borderId="1" xfId="0" applyFont="1" applyFill="1" applyBorder="1" applyAlignment="1">
      <alignment horizontal="left" vertical="center"/>
    </xf>
    <xf numFmtId="14" fontId="3" fillId="2" borderId="2" xfId="0" applyNumberFormat="1" applyFont="1" applyFill="1" applyBorder="1" applyAlignment="1">
      <alignment horizontal="center" vertical="center" wrapText="1"/>
    </xf>
    <xf numFmtId="14" fontId="4" fillId="3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0" borderId="3" xfId="0" applyFont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184" fontId="5" fillId="0" borderId="4" xfId="0" applyNumberFormat="1" applyFont="1" applyBorder="1" applyAlignment="1">
      <alignment horizontal="center" vertical="center"/>
    </xf>
    <xf numFmtId="185" fontId="4" fillId="2" borderId="2" xfId="0" applyNumberFormat="1" applyFont="1" applyFill="1" applyBorder="1" applyAlignment="1">
      <alignment horizontal="center" vertical="center" wrapText="1"/>
    </xf>
    <xf numFmtId="186" fontId="5" fillId="0" borderId="4" xfId="0" applyNumberFormat="1" applyFont="1" applyBorder="1" applyAlignment="1">
      <alignment horizontal="center" vertical="center"/>
    </xf>
    <xf numFmtId="187" fontId="5" fillId="0" borderId="4" xfId="0" applyNumberFormat="1" applyFont="1" applyBorder="1" applyAlignment="1">
      <alignment horizontal="center" vertical="center"/>
    </xf>
    <xf numFmtId="0" fontId="6" fillId="2" borderId="0" xfId="0" applyFont="1" applyFill="1"/>
    <xf numFmtId="0" fontId="3" fillId="2" borderId="2" xfId="0" applyFont="1" applyFill="1" applyBorder="1" applyAlignment="1">
      <alignment horizontal="center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ont="1" applyFill="1" applyAlignment="1">
      <alignment horizontal="center"/>
    </xf>
    <xf numFmtId="14" fontId="4" fillId="2" borderId="2" xfId="0" quotePrefix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6"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DREE~1.FER\AppData\Local\Temp\Juillet%20Globale.Test26uillet19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"/>
      <sheetName val="CDD "/>
      <sheetName val="Pôle Chirugie"/>
      <sheetName val="Pôle FME"/>
      <sheetName val="Pôle Gériatrie"/>
      <sheetName val="Pôle Médecine"/>
      <sheetName val="Pôle Soins Critiques"/>
      <sheetName val="DAE"/>
      <sheetName val="DAF"/>
      <sheetName val="DG"/>
      <sheetName val="DSI"/>
      <sheetName val="IFSI"/>
    </sheetNames>
    <sheetDataSet>
      <sheetData sheetId="0">
        <row r="5">
          <cell r="F5" t="str">
            <v>Adjoint Administratif</v>
          </cell>
        </row>
        <row r="6">
          <cell r="F6" t="str">
            <v>Adjoint Administratif Principal 1CL</v>
          </cell>
        </row>
        <row r="7">
          <cell r="F7" t="str">
            <v>Adjoint Administratif Principal 2CL</v>
          </cell>
        </row>
        <row r="8">
          <cell r="F8" t="str">
            <v>Adjoint des Cadres Hospitalier</v>
          </cell>
        </row>
        <row r="9">
          <cell r="F9" t="str">
            <v>Adjoint des Cadres Hospitalier</v>
          </cell>
        </row>
        <row r="10">
          <cell r="F10" t="str">
            <v>Adjoint des Cadres Hospitalier</v>
          </cell>
        </row>
        <row r="11">
          <cell r="F11" t="str">
            <v>Agent de Maitrise</v>
          </cell>
        </row>
        <row r="12">
          <cell r="F12" t="str">
            <v>Agent de Maitrise Principal</v>
          </cell>
        </row>
        <row r="13">
          <cell r="F13" t="str">
            <v>Agent des Services Hospitaliers  CN</v>
          </cell>
        </row>
        <row r="14">
          <cell r="F14" t="str">
            <v>Agent des Services Hospitaliers CN (Brancardier)</v>
          </cell>
        </row>
        <row r="15">
          <cell r="F15" t="str">
            <v>Agent des Services Hospitaliers CS</v>
          </cell>
        </row>
        <row r="16">
          <cell r="F16" t="str">
            <v xml:space="preserve">Agent Entretien Qualifié </v>
          </cell>
        </row>
        <row r="17">
          <cell r="F17" t="str">
            <v>Aide Soignant</v>
          </cell>
        </row>
        <row r="18">
          <cell r="F18" t="str">
            <v>Aide Soignant Principal</v>
          </cell>
        </row>
        <row r="19">
          <cell r="F19" t="str">
            <v>AideS Médico Psychologiques</v>
          </cell>
        </row>
        <row r="20">
          <cell r="F20" t="str">
            <v>Aides Médico Psychologiques Principal</v>
          </cell>
        </row>
        <row r="21">
          <cell r="F21" t="str">
            <v>AMA CE</v>
          </cell>
        </row>
        <row r="22">
          <cell r="F22" t="str">
            <v>AMA CN</v>
          </cell>
        </row>
        <row r="23">
          <cell r="F23" t="str">
            <v>AMA CS</v>
          </cell>
        </row>
        <row r="24">
          <cell r="F24" t="str">
            <v>Attaché d'Administration CN</v>
          </cell>
        </row>
        <row r="25">
          <cell r="F25" t="str">
            <v>Attaché d'Administration Principal</v>
          </cell>
        </row>
        <row r="26">
          <cell r="F26" t="str">
            <v>Auxiliaire de Puériculture</v>
          </cell>
        </row>
        <row r="27">
          <cell r="F27" t="str">
            <v>Auxiliaire Puéricultrice Principal</v>
          </cell>
        </row>
        <row r="28">
          <cell r="F28" t="str">
            <v>Conducteur Ambulancier</v>
          </cell>
        </row>
        <row r="29">
          <cell r="F29" t="str">
            <v>Conducteur Ambulancier Principal</v>
          </cell>
        </row>
        <row r="30">
          <cell r="F30" t="str">
            <v>IADE CN</v>
          </cell>
        </row>
        <row r="31">
          <cell r="F31" t="str">
            <v>IADE CS</v>
          </cell>
        </row>
        <row r="32">
          <cell r="F32" t="str">
            <v>IBODE CN</v>
          </cell>
        </row>
        <row r="33">
          <cell r="F33" t="str">
            <v>IBODE CS</v>
          </cell>
        </row>
        <row r="34">
          <cell r="F34" t="str">
            <v>Infirmier en Soins Généraux et Spécialisés CN</v>
          </cell>
        </row>
        <row r="35">
          <cell r="F35" t="str">
            <v>Infirmier en Soins Généraux et Spécialisés CS</v>
          </cell>
        </row>
        <row r="36">
          <cell r="F36" t="str">
            <v>Kinésithérapeute CN</v>
          </cell>
        </row>
        <row r="37">
          <cell r="F37" t="str">
            <v>Kinésithérapeute CS</v>
          </cell>
        </row>
        <row r="38">
          <cell r="F38" t="str">
            <v>Manipulateur radio CN</v>
          </cell>
        </row>
        <row r="39">
          <cell r="F39" t="str">
            <v>Manipulateur radio CS</v>
          </cell>
        </row>
        <row r="40">
          <cell r="F40" t="str">
            <v>Orthophoniste CN</v>
          </cell>
        </row>
        <row r="41">
          <cell r="F41" t="str">
            <v>Orthophoniste CS</v>
          </cell>
        </row>
        <row r="42">
          <cell r="F42" t="str">
            <v>Ouvrier Principal 1CL CS</v>
          </cell>
        </row>
        <row r="43">
          <cell r="F43" t="str">
            <v>Ouvrier PrincipaL 2CL CN</v>
          </cell>
        </row>
        <row r="44">
          <cell r="F44" t="str">
            <v>PARM 1er CL</v>
          </cell>
        </row>
        <row r="45">
          <cell r="F45" t="str">
            <v>PARM 2e CL</v>
          </cell>
        </row>
        <row r="46">
          <cell r="F46" t="str">
            <v>Préparatrice en Pharmacie  CS</v>
          </cell>
        </row>
        <row r="47">
          <cell r="F47" t="str">
            <v>Préparatrice en Pharmacie CN</v>
          </cell>
        </row>
        <row r="48">
          <cell r="F48" t="str">
            <v>Puéricultrice CN</v>
          </cell>
        </row>
        <row r="49">
          <cell r="F49" t="str">
            <v>Puéricultrice CS</v>
          </cell>
        </row>
        <row r="50">
          <cell r="F50" t="str">
            <v>Sage-Femme CN</v>
          </cell>
        </row>
        <row r="51">
          <cell r="F51" t="str">
            <v>Sage-Femme CS</v>
          </cell>
        </row>
        <row r="52">
          <cell r="F52" t="str">
            <v>Technicien de Laboratoire CN</v>
          </cell>
        </row>
        <row r="53">
          <cell r="F53" t="str">
            <v>Technicien de Laboratoire CS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workbookViewId="0"/>
  </sheetViews>
  <sheetFormatPr defaultColWidth="11.453125" defaultRowHeight="14.5" x14ac:dyDescent="0.35"/>
  <cols>
    <col min="1" max="1" width="10.1796875" customWidth="1"/>
    <col min="2" max="2" width="25.6328125" customWidth="1"/>
    <col min="3" max="3" width="13.7265625" customWidth="1"/>
    <col min="4" max="4" width="17.26953125" customWidth="1"/>
    <col min="5" max="5" width="16.81640625" customWidth="1"/>
    <col min="6" max="6" width="16.81640625" style="1" customWidth="1"/>
    <col min="7" max="7" width="14.453125" style="1" customWidth="1"/>
    <col min="8" max="8" width="13.81640625" customWidth="1"/>
    <col min="9" max="10" width="11.453125" customWidth="1"/>
    <col min="11" max="11" width="13.1796875" style="1" bestFit="1" customWidth="1"/>
  </cols>
  <sheetData>
    <row r="1" spans="1:11" ht="16" thickBot="1" x14ac:dyDescent="0.4">
      <c r="A1" s="16" t="s">
        <v>3</v>
      </c>
      <c r="B1" s="18" t="s">
        <v>10</v>
      </c>
      <c r="C1" s="17" t="s">
        <v>2</v>
      </c>
      <c r="D1" s="17" t="s">
        <v>4</v>
      </c>
      <c r="E1" s="17" t="s">
        <v>5</v>
      </c>
      <c r="F1" s="15" t="s">
        <v>19</v>
      </c>
      <c r="G1" s="12" t="s">
        <v>11</v>
      </c>
      <c r="H1" s="5" t="s">
        <v>9</v>
      </c>
      <c r="I1" s="5" t="s">
        <v>8</v>
      </c>
      <c r="J1" s="5" t="s">
        <v>6</v>
      </c>
      <c r="K1" s="5" t="s">
        <v>7</v>
      </c>
    </row>
    <row r="2" spans="1:11" ht="22" customHeight="1" thickTop="1" thickBot="1" x14ac:dyDescent="0.4">
      <c r="A2" s="2" t="s">
        <v>1</v>
      </c>
      <c r="B2" s="13" t="s">
        <v>0</v>
      </c>
      <c r="C2" s="3">
        <v>42939</v>
      </c>
      <c r="D2" s="4">
        <v>43617</v>
      </c>
      <c r="E2" s="14">
        <v>43646</v>
      </c>
      <c r="F2" s="19" t="s">
        <v>21</v>
      </c>
      <c r="G2" s="9">
        <f t="shared" ref="G2:G8" si="0">IF(DATEDIF(D2,E2+1,"m")&gt;24,90,IF(AND(DATEDIF(D2,E2+1,"m")&lt;24,DATEDIF(D2,E2+1,"m")&gt;=12),60,IF(AND(DATEDIF(D2,E2+1,"m")&lt;12,DATEDIF(D2,E2+1,"m")&gt;=6),30,IF(AND(DATEDIF(D2,E2+1,"m")&lt;6,DATEDIF(D2,E2+1,"m")&gt;1),21,IF(DATEDIF(D2,E2+1,"m")=1,4,"")))))</f>
        <v>4</v>
      </c>
      <c r="H2" s="6">
        <f>E2-C2+1</f>
        <v>708</v>
      </c>
      <c r="I2" s="10">
        <f>INT(H2/365)</f>
        <v>1</v>
      </c>
      <c r="J2" s="8">
        <f>INT((H2/365-INT(H2/365))*12)</f>
        <v>11</v>
      </c>
      <c r="K2" s="11">
        <f>(((H2/365-INT(H2/365))*12)-INT(J2))*30</f>
        <v>8.3013698630137078</v>
      </c>
    </row>
    <row r="3" spans="1:11" ht="22" customHeight="1" thickTop="1" thickBot="1" x14ac:dyDescent="0.4">
      <c r="A3" s="2" t="s">
        <v>1</v>
      </c>
      <c r="B3" s="13" t="s">
        <v>18</v>
      </c>
      <c r="C3" s="3">
        <v>43647</v>
      </c>
      <c r="D3" s="4">
        <v>43647</v>
      </c>
      <c r="E3" s="14">
        <v>43677</v>
      </c>
      <c r="F3" s="14" t="s">
        <v>17</v>
      </c>
      <c r="G3" s="9">
        <f t="shared" si="0"/>
        <v>4</v>
      </c>
      <c r="H3" s="6">
        <f t="shared" ref="H3:H8" si="1">E3-C3+1</f>
        <v>31</v>
      </c>
      <c r="I3" s="10">
        <f t="shared" ref="I3:I8" si="2">INT(H3/365)</f>
        <v>0</v>
      </c>
      <c r="J3" s="8">
        <f t="shared" ref="J3:J8" si="3">INT((H3/365-INT(H3/365))*12)</f>
        <v>1</v>
      </c>
      <c r="K3" s="11">
        <f t="shared" ref="K3:K8" si="4">(((H3/365-INT(H3/365))*12)-INT(J3))*30</f>
        <v>0.57534246575342562</v>
      </c>
    </row>
    <row r="4" spans="1:11" ht="22" customHeight="1" thickTop="1" thickBot="1" x14ac:dyDescent="0.4">
      <c r="A4" s="2" t="s">
        <v>1</v>
      </c>
      <c r="B4" s="13" t="s">
        <v>12</v>
      </c>
      <c r="C4" s="3">
        <v>43178</v>
      </c>
      <c r="D4" s="4">
        <v>43556</v>
      </c>
      <c r="E4" s="14">
        <v>43707</v>
      </c>
      <c r="F4" s="19" t="s">
        <v>22</v>
      </c>
      <c r="G4" s="9">
        <f t="shared" si="0"/>
        <v>21</v>
      </c>
      <c r="H4" s="6">
        <f t="shared" si="1"/>
        <v>530</v>
      </c>
      <c r="I4" s="10">
        <f t="shared" si="2"/>
        <v>1</v>
      </c>
      <c r="J4" s="8">
        <f t="shared" si="3"/>
        <v>5</v>
      </c>
      <c r="K4" s="11">
        <f t="shared" si="4"/>
        <v>12.739726027397271</v>
      </c>
    </row>
    <row r="5" spans="1:11" ht="22" customHeight="1" thickTop="1" thickBot="1" x14ac:dyDescent="0.4">
      <c r="A5" s="2" t="s">
        <v>1</v>
      </c>
      <c r="B5" s="13" t="s">
        <v>13</v>
      </c>
      <c r="C5" s="3">
        <v>43178</v>
      </c>
      <c r="D5" s="4">
        <v>43435</v>
      </c>
      <c r="E5" s="14">
        <v>43708</v>
      </c>
      <c r="F5" s="14" t="s">
        <v>17</v>
      </c>
      <c r="G5" s="9">
        <f t="shared" si="0"/>
        <v>30</v>
      </c>
      <c r="H5" s="6">
        <f t="shared" si="1"/>
        <v>531</v>
      </c>
      <c r="I5" s="10">
        <f t="shared" si="2"/>
        <v>1</v>
      </c>
      <c r="J5" s="8">
        <f t="shared" si="3"/>
        <v>5</v>
      </c>
      <c r="K5" s="11">
        <f t="shared" si="4"/>
        <v>13.726027397260241</v>
      </c>
    </row>
    <row r="6" spans="1:11" ht="22" customHeight="1" thickTop="1" thickBot="1" x14ac:dyDescent="0.4">
      <c r="A6" s="2" t="s">
        <v>1</v>
      </c>
      <c r="B6" s="13" t="s">
        <v>14</v>
      </c>
      <c r="C6" s="3">
        <v>43178</v>
      </c>
      <c r="D6" s="4">
        <v>43617</v>
      </c>
      <c r="E6" s="14">
        <v>43708</v>
      </c>
      <c r="F6" s="19" t="s">
        <v>22</v>
      </c>
      <c r="G6" s="9">
        <f t="shared" si="0"/>
        <v>21</v>
      </c>
      <c r="H6" s="6">
        <f t="shared" si="1"/>
        <v>531</v>
      </c>
      <c r="I6" s="10">
        <f t="shared" si="2"/>
        <v>1</v>
      </c>
      <c r="J6" s="8">
        <f t="shared" si="3"/>
        <v>5</v>
      </c>
      <c r="K6" s="11">
        <f t="shared" si="4"/>
        <v>13.726027397260241</v>
      </c>
    </row>
    <row r="7" spans="1:11" ht="22" customHeight="1" thickTop="1" thickBot="1" x14ac:dyDescent="0.4">
      <c r="A7" s="2" t="s">
        <v>1</v>
      </c>
      <c r="B7" s="13" t="s">
        <v>15</v>
      </c>
      <c r="C7" s="3">
        <v>43647</v>
      </c>
      <c r="D7" s="4">
        <v>43647</v>
      </c>
      <c r="E7" s="14">
        <v>43677</v>
      </c>
      <c r="F7" s="14" t="s">
        <v>17</v>
      </c>
      <c r="G7" s="9">
        <f t="shared" si="0"/>
        <v>4</v>
      </c>
      <c r="H7" s="7">
        <f t="shared" si="1"/>
        <v>31</v>
      </c>
      <c r="I7" s="10">
        <f t="shared" si="2"/>
        <v>0</v>
      </c>
      <c r="J7" s="8">
        <f t="shared" si="3"/>
        <v>1</v>
      </c>
      <c r="K7" s="11">
        <f t="shared" si="4"/>
        <v>0.57534246575342562</v>
      </c>
    </row>
    <row r="8" spans="1:11" ht="22" customHeight="1" thickTop="1" thickBot="1" x14ac:dyDescent="0.4">
      <c r="A8" s="2" t="s">
        <v>1</v>
      </c>
      <c r="B8" s="13" t="s">
        <v>16</v>
      </c>
      <c r="C8" s="3">
        <v>43101</v>
      </c>
      <c r="D8" s="4">
        <v>43617</v>
      </c>
      <c r="E8" s="14">
        <v>43708</v>
      </c>
      <c r="F8" s="14" t="s">
        <v>17</v>
      </c>
      <c r="G8" s="9">
        <f t="shared" si="0"/>
        <v>21</v>
      </c>
      <c r="H8" s="7">
        <f t="shared" si="1"/>
        <v>608</v>
      </c>
      <c r="I8" s="10">
        <f t="shared" si="2"/>
        <v>1</v>
      </c>
      <c r="J8" s="8">
        <f t="shared" si="3"/>
        <v>7</v>
      </c>
      <c r="K8" s="11">
        <f t="shared" si="4"/>
        <v>29.671232876712345</v>
      </c>
    </row>
    <row r="9" spans="1:11" ht="22" customHeight="1" thickTop="1" thickBot="1" x14ac:dyDescent="0.4">
      <c r="A9" s="2" t="s">
        <v>1</v>
      </c>
      <c r="B9" s="13" t="s">
        <v>18</v>
      </c>
      <c r="C9" s="3">
        <v>43647</v>
      </c>
      <c r="D9" s="4">
        <v>43647</v>
      </c>
      <c r="E9" s="14">
        <v>43677</v>
      </c>
      <c r="F9" s="19" t="s">
        <v>21</v>
      </c>
      <c r="G9" s="9">
        <f t="shared" ref="G9" si="5">IF(DATEDIF(D9,E9+1,"m")&gt;24,90,IF(AND(DATEDIF(D9,E9+1,"m")&lt;24,DATEDIF(D9,E9+1,"m")&gt;=12),60,IF(AND(DATEDIF(D9,E9+1,"m")&lt;12,DATEDIF(D9,E9+1,"m")&gt;=6),30,IF(AND(DATEDIF(D9,E9+1,"m")&lt;6,DATEDIF(D9,E9+1,"m")&gt;1),21,IF(DATEDIF(D9,E9+1,"m")=1,4,"")))))</f>
        <v>4</v>
      </c>
      <c r="H9" s="6">
        <f t="shared" ref="H9" si="6">E9-C9+1</f>
        <v>31</v>
      </c>
      <c r="I9" s="10">
        <f t="shared" ref="I9" si="7">INT(H9/365)</f>
        <v>0</v>
      </c>
      <c r="J9" s="8">
        <f t="shared" ref="J9" si="8">INT((H9/365-INT(H9/365))*12)</f>
        <v>1</v>
      </c>
      <c r="K9" s="11">
        <f t="shared" ref="K9" si="9">(((H9/365-INT(H9/365))*12)-INT(J9))*30</f>
        <v>0.57534246575342562</v>
      </c>
    </row>
    <row r="10" spans="1:11" ht="22" customHeight="1" thickTop="1" thickBot="1" x14ac:dyDescent="0.4">
      <c r="A10" s="2" t="s">
        <v>1</v>
      </c>
      <c r="B10" s="13" t="s">
        <v>18</v>
      </c>
      <c r="C10" s="3">
        <v>43647</v>
      </c>
      <c r="D10" s="4">
        <v>43647</v>
      </c>
      <c r="E10" s="14">
        <v>43677</v>
      </c>
      <c r="F10" s="19" t="s">
        <v>20</v>
      </c>
      <c r="G10" s="9">
        <f t="shared" ref="G10" si="10">IF(DATEDIF(D10,E10+1,"m")&gt;24,90,IF(AND(DATEDIF(D10,E10+1,"m")&lt;24,DATEDIF(D10,E10+1,"m")&gt;=12),60,IF(AND(DATEDIF(D10,E10+1,"m")&lt;12,DATEDIF(D10,E10+1,"m")&gt;=6),30,IF(AND(DATEDIF(D10,E10+1,"m")&lt;6,DATEDIF(D10,E10+1,"m")&gt;1),21,IF(DATEDIF(D10,E10+1,"m")=1,4,"")))))</f>
        <v>4</v>
      </c>
      <c r="H10" s="6">
        <f t="shared" ref="H10" si="11">E10-C10+1</f>
        <v>31</v>
      </c>
      <c r="I10" s="10">
        <f t="shared" ref="I10" si="12">INT(H10/365)</f>
        <v>0</v>
      </c>
      <c r="J10" s="8">
        <f t="shared" ref="J10" si="13">INT((H10/365-INT(H10/365))*12)</f>
        <v>1</v>
      </c>
      <c r="K10" s="11">
        <f t="shared" ref="K10" si="14">(((H10/365-INT(H10/365))*12)-INT(J10))*30</f>
        <v>0.57534246575342562</v>
      </c>
    </row>
    <row r="11" spans="1:11" ht="15" thickTop="1" x14ac:dyDescent="0.35"/>
  </sheetData>
  <conditionalFormatting sqref="F2:F10">
    <cfRule type="expression" dxfId="2" priority="1" stopIfTrue="1">
      <formula>AND(E2=DATE(2019,7,31),F2="+ 1 mois")</formula>
    </cfRule>
    <cfRule type="expression" dxfId="1" priority="2" stopIfTrue="1">
      <formula>AND(E2=DATE(2019,7,31),F2="+ 2 mois")</formula>
    </cfRule>
    <cfRule type="expression" dxfId="0" priority="3" stopIfTrue="1">
      <formula>AND(E2=DATE(2019,7,31),F2="fin de contrat")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James</cp:lastModifiedBy>
  <dcterms:created xsi:type="dcterms:W3CDTF">2019-07-24T12:00:14Z</dcterms:created>
  <dcterms:modified xsi:type="dcterms:W3CDTF">2019-08-16T15:10:22Z</dcterms:modified>
</cp:coreProperties>
</file>