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177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/>
  <c r="C16"/>
  <c r="D13"/>
  <c r="C13"/>
  <c r="B13"/>
  <c r="E4"/>
  <c r="E5"/>
  <c r="E6"/>
  <c r="E7"/>
  <c r="E8"/>
  <c r="E9"/>
  <c r="E10"/>
  <c r="E3"/>
  <c r="D4"/>
  <c r="D5"/>
  <c r="D6"/>
  <c r="D7"/>
  <c r="D8"/>
  <c r="D9"/>
  <c r="D10"/>
  <c r="D3"/>
  <c r="C10"/>
  <c r="C4"/>
  <c r="C5"/>
  <c r="C6"/>
  <c r="C7"/>
  <c r="C8"/>
  <c r="C9"/>
  <c r="C3"/>
  <c r="F5" l="1"/>
  <c r="G5" s="1"/>
  <c r="F6" s="1"/>
  <c r="G6" s="1"/>
  <c r="F7" s="1"/>
  <c r="G7" s="1"/>
  <c r="F8" s="1"/>
  <c r="G8" s="1"/>
  <c r="F9" s="1"/>
  <c r="G9" s="1"/>
  <c r="G4"/>
  <c r="F4"/>
  <c r="B9"/>
  <c r="B8"/>
  <c r="B7"/>
  <c r="B6"/>
  <c r="B5"/>
  <c r="B4"/>
  <c r="B3"/>
</calcChain>
</file>

<file path=xl/sharedStrings.xml><?xml version="1.0" encoding="utf-8"?>
<sst xmlns="http://schemas.openxmlformats.org/spreadsheetml/2006/main" count="9" uniqueCount="9">
  <si>
    <t>Poids surfacique panneau TS</t>
  </si>
  <si>
    <t>Dalles</t>
  </si>
  <si>
    <t>Hr/Kg</t>
  </si>
  <si>
    <t>x</t>
  </si>
  <si>
    <t>y</t>
  </si>
  <si>
    <t>VALEUR D'ENTREE</t>
  </si>
  <si>
    <t>Résultats de la recherche</t>
  </si>
  <si>
    <t>Valeur d'entrée entre</t>
  </si>
  <si>
    <t>et +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</si>
</sst>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_-* #,##0.000\ _€_-;\-* #,##0.000\ _€_-;_-* &quot;-&quot;??\ _€_-;_-@_-"/>
    <numFmt numFmtId="166" formatCode="_-* #,##0.000\ _€_-;\-* #,##0.000\ _€_-;_-* &quot;-&quot;???\ _€_-;_-@_-"/>
    <numFmt numFmtId="167" formatCode="_-* #,##0.0000\ _€_-;\-* #,##0.00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165" fontId="2" fillId="0" borderId="0" xfId="1" applyNumberFormat="1" applyFont="1"/>
    <xf numFmtId="165" fontId="0" fillId="0" borderId="0" xfId="1" applyNumberFormat="1" applyFont="1" applyAlignment="1">
      <alignment horizontal="center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Font="1"/>
    <xf numFmtId="166" fontId="0" fillId="0" borderId="0" xfId="0" applyNumberFormat="1"/>
    <xf numFmtId="0" fontId="0" fillId="2" borderId="0" xfId="0" applyFill="1"/>
    <xf numFmtId="166" fontId="0" fillId="2" borderId="0" xfId="0" applyNumberFormat="1" applyFill="1"/>
    <xf numFmtId="164" fontId="2" fillId="3" borderId="0" xfId="1" applyFont="1" applyFill="1"/>
    <xf numFmtId="167" fontId="0" fillId="0" borderId="0" xfId="1" applyNumberFormat="1" applyFont="1"/>
    <xf numFmtId="167" fontId="0" fillId="0" borderId="0" xfId="0" applyNumberFormat="1"/>
    <xf numFmtId="0" fontId="0" fillId="0" borderId="0" xfId="0" applyAlignment="1">
      <alignment horizontal="left"/>
    </xf>
    <xf numFmtId="0" fontId="2" fillId="4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C16" sqref="C16"/>
    </sheetView>
  </sheetViews>
  <sheetFormatPr defaultColWidth="11.42578125" defaultRowHeight="15"/>
  <cols>
    <col min="1" max="1" width="28" bestFit="1" customWidth="1"/>
    <col min="5" max="5" width="32.85546875" bestFit="1" customWidth="1"/>
  </cols>
  <sheetData>
    <row r="1" spans="1:7">
      <c r="A1" s="1" t="s">
        <v>0</v>
      </c>
      <c r="B1" s="2" t="s">
        <v>1</v>
      </c>
      <c r="C1" s="3"/>
    </row>
    <row r="2" spans="1:7">
      <c r="B2" s="4" t="s">
        <v>2</v>
      </c>
      <c r="C2" s="5" t="s">
        <v>3</v>
      </c>
      <c r="D2" s="5" t="s">
        <v>4</v>
      </c>
      <c r="E2" s="5"/>
      <c r="F2" s="13" t="s">
        <v>7</v>
      </c>
    </row>
    <row r="3" spans="1:7">
      <c r="A3" s="6">
        <v>1</v>
      </c>
      <c r="B3" s="11">
        <f>27/1000</f>
        <v>2.7E-2</v>
      </c>
      <c r="C3" s="7">
        <f>B4-B3</f>
        <v>-8.0000000000000002E-3</v>
      </c>
      <c r="D3" s="7">
        <f>((B3+B4)-(A3+A4)*C3)/2</f>
        <v>3.5000000000000003E-2</v>
      </c>
      <c r="E3" s="7" t="str">
        <f>"y="&amp;C3&amp;"x"&amp;"+"&amp;D3</f>
        <v>y=-0.008x+0.035</v>
      </c>
      <c r="F3" s="5">
        <v>1</v>
      </c>
      <c r="G3" s="5">
        <v>2</v>
      </c>
    </row>
    <row r="4" spans="1:7">
      <c r="A4" s="6">
        <v>2</v>
      </c>
      <c r="B4" s="11">
        <f>19/1000</f>
        <v>1.9E-2</v>
      </c>
      <c r="C4" s="7">
        <f t="shared" ref="C4:C10" si="0">B5-B4</f>
        <v>-2.9999999999999992E-3</v>
      </c>
      <c r="D4" s="7">
        <f t="shared" ref="D4:D10" si="1">((B4+B5)-(A4+A5)*C4)/2</f>
        <v>2.5000000000000001E-2</v>
      </c>
      <c r="E4" s="7" t="str">
        <f t="shared" ref="E4:E10" si="2">"y="&amp;C4&amp;"x"&amp;"+"&amp;D4</f>
        <v>y=-0.003x+0.025</v>
      </c>
      <c r="F4" s="5">
        <f>+G3</f>
        <v>2</v>
      </c>
      <c r="G4" s="5">
        <f>+F4+1</f>
        <v>3</v>
      </c>
    </row>
    <row r="5" spans="1:7">
      <c r="A5" s="6">
        <v>3</v>
      </c>
      <c r="B5" s="11">
        <f>16/1000</f>
        <v>1.6E-2</v>
      </c>
      <c r="C5" s="7">
        <f t="shared" si="0"/>
        <v>-2E-3</v>
      </c>
      <c r="D5" s="7">
        <f t="shared" si="1"/>
        <v>2.1999999999999999E-2</v>
      </c>
      <c r="E5" s="7" t="str">
        <f t="shared" si="2"/>
        <v>y=-0.002x+0.022</v>
      </c>
      <c r="F5" s="5">
        <f t="shared" ref="F5:F9" si="3">+G4</f>
        <v>3</v>
      </c>
      <c r="G5" s="5">
        <f t="shared" ref="G5:G9" si="4">+F5+1</f>
        <v>4</v>
      </c>
    </row>
    <row r="6" spans="1:7">
      <c r="A6" s="6">
        <v>4</v>
      </c>
      <c r="B6" s="11">
        <f>14/1000</f>
        <v>1.4E-2</v>
      </c>
      <c r="C6" s="7">
        <f t="shared" si="0"/>
        <v>-5.0000000000000044E-4</v>
      </c>
      <c r="D6" s="7">
        <f t="shared" si="1"/>
        <v>1.6E-2</v>
      </c>
      <c r="E6" s="7" t="str">
        <f t="shared" si="2"/>
        <v>y=-0.0005x+0.016</v>
      </c>
      <c r="F6" s="5">
        <f t="shared" si="3"/>
        <v>4</v>
      </c>
      <c r="G6" s="5">
        <f t="shared" si="4"/>
        <v>5</v>
      </c>
    </row>
    <row r="7" spans="1:7">
      <c r="A7" s="6">
        <v>5</v>
      </c>
      <c r="B7" s="11">
        <f>13.5/1000</f>
        <v>1.35E-2</v>
      </c>
      <c r="C7" s="7">
        <f t="shared" si="0"/>
        <v>-5.0000000000000044E-4</v>
      </c>
      <c r="D7" s="7">
        <f t="shared" si="1"/>
        <v>1.6E-2</v>
      </c>
      <c r="E7" s="7" t="str">
        <f t="shared" si="2"/>
        <v>y=-0.0005x+0.016</v>
      </c>
      <c r="F7" s="5">
        <f t="shared" si="3"/>
        <v>5</v>
      </c>
      <c r="G7" s="5">
        <f t="shared" si="4"/>
        <v>6</v>
      </c>
    </row>
    <row r="8" spans="1:7">
      <c r="A8" s="6">
        <v>6</v>
      </c>
      <c r="B8" s="11">
        <f>13/1000</f>
        <v>1.2999999999999999E-2</v>
      </c>
      <c r="C8" s="7">
        <f t="shared" si="0"/>
        <v>-4.9999999999999871E-4</v>
      </c>
      <c r="D8" s="7">
        <f t="shared" si="1"/>
        <v>1.5999999999999993E-2</v>
      </c>
      <c r="E8" s="7" t="str">
        <f t="shared" si="2"/>
        <v>y=-0.000499999999999999x+0.016</v>
      </c>
      <c r="F8" s="5">
        <f t="shared" si="3"/>
        <v>6</v>
      </c>
      <c r="G8" s="5">
        <f t="shared" si="4"/>
        <v>7</v>
      </c>
    </row>
    <row r="9" spans="1:7">
      <c r="A9" s="6">
        <v>7</v>
      </c>
      <c r="B9" s="11">
        <f>12.5/1000</f>
        <v>1.2500000000000001E-2</v>
      </c>
      <c r="C9" s="7">
        <f t="shared" si="0"/>
        <v>-5.0000000000000044E-4</v>
      </c>
      <c r="D9" s="7">
        <f t="shared" si="1"/>
        <v>1.6000000000000004E-2</v>
      </c>
      <c r="E9" s="7" t="str">
        <f t="shared" si="2"/>
        <v>y=-0.0005x+0.016</v>
      </c>
      <c r="F9" s="5">
        <f t="shared" si="3"/>
        <v>7</v>
      </c>
      <c r="G9" s="5">
        <f t="shared" si="4"/>
        <v>8</v>
      </c>
    </row>
    <row r="10" spans="1:7">
      <c r="A10" s="6">
        <v>8</v>
      </c>
      <c r="B10" s="11">
        <v>1.2E-2</v>
      </c>
      <c r="C10" s="7">
        <f t="shared" si="0"/>
        <v>-1.2E-2</v>
      </c>
      <c r="D10" s="7">
        <f t="shared" si="1"/>
        <v>5.3999999999999999E-2</v>
      </c>
      <c r="E10" s="7" t="str">
        <f t="shared" si="2"/>
        <v>y=-0.012x+0.054</v>
      </c>
      <c r="F10" s="7">
        <v>8</v>
      </c>
      <c r="G10" t="s">
        <v>8</v>
      </c>
    </row>
    <row r="11" spans="1:7">
      <c r="B11" s="12"/>
    </row>
    <row r="12" spans="1:7">
      <c r="A12" t="s">
        <v>5</v>
      </c>
      <c r="B12" s="12"/>
    </row>
    <row r="13" spans="1:7">
      <c r="A13" s="10">
        <v>1.5</v>
      </c>
      <c r="B13" s="11">
        <f>C13*A13+D13</f>
        <v>2.3000000000000003E-2</v>
      </c>
      <c r="C13" s="9">
        <f>C3</f>
        <v>-8.0000000000000002E-3</v>
      </c>
      <c r="D13" s="9">
        <f>D3</f>
        <v>3.5000000000000003E-2</v>
      </c>
    </row>
    <row r="14" spans="1:7">
      <c r="C14" s="8" t="s">
        <v>6</v>
      </c>
      <c r="D14" s="8"/>
    </row>
    <row r="16" spans="1:7">
      <c r="C16" s="14">
        <f>INDEX(C3:C10,VLOOKUP($A$13,$F$3:$F$10,1))</f>
        <v>-8.0000000000000002E-3</v>
      </c>
      <c r="D16" s="14">
        <f>INDEX(D3:D10,VLOOKUP($A$13,$F$3:$F$10,1))</f>
        <v>3.5000000000000003E-2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Rabot Dutilleul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PASQUIER Alexandre</dc:creator>
  <cp:lastModifiedBy>Carim</cp:lastModifiedBy>
  <dcterms:created xsi:type="dcterms:W3CDTF">2017-10-02T13:49:06Z</dcterms:created>
  <dcterms:modified xsi:type="dcterms:W3CDTF">2017-10-02T14:14:50Z</dcterms:modified>
</cp:coreProperties>
</file>