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35" windowWidth="20115" windowHeight="7935"/>
  </bookViews>
  <sheets>
    <sheet name="Feuil1" sheetId="1" r:id="rId1"/>
  </sheets>
  <definedNames>
    <definedName name="ListeHoraires">#REF!</definedName>
    <definedName name="ListeLieux">#REF!</definedName>
  </definedNames>
  <calcPr calcId="125725"/>
</workbook>
</file>

<file path=xl/calcChain.xml><?xml version="1.0" encoding="utf-8"?>
<calcChain xmlns="http://schemas.openxmlformats.org/spreadsheetml/2006/main">
  <c r="F7" i="1"/>
  <c r="F6"/>
  <c r="F5"/>
  <c r="F4"/>
  <c r="F3"/>
  <c r="F2"/>
  <c r="M1"/>
  <c r="G7" l="1"/>
  <c r="H7"/>
  <c r="I7"/>
  <c r="K7"/>
  <c r="G5"/>
  <c r="H5"/>
  <c r="I5"/>
  <c r="K5"/>
  <c r="G6"/>
  <c r="H6"/>
  <c r="I6"/>
  <c r="K6"/>
  <c r="G3"/>
  <c r="H3"/>
  <c r="I3"/>
  <c r="K3"/>
  <c r="G4"/>
  <c r="G2"/>
  <c r="I4"/>
  <c r="K4"/>
  <c r="K2"/>
  <c r="I2"/>
  <c r="H4"/>
  <c r="H2"/>
  <c r="J6" s="1"/>
  <c r="J4" l="1"/>
  <c r="J5"/>
  <c r="E5"/>
  <c r="J2"/>
  <c r="E7"/>
  <c r="J3"/>
  <c r="J7"/>
  <c r="E6"/>
  <c r="E4"/>
  <c r="E2"/>
  <c r="E3"/>
</calcChain>
</file>

<file path=xl/sharedStrings.xml><?xml version="1.0" encoding="utf-8"?>
<sst xmlns="http://schemas.openxmlformats.org/spreadsheetml/2006/main" count="18" uniqueCount="14">
  <si>
    <t>Bureau</t>
  </si>
  <si>
    <t>Date</t>
  </si>
  <si>
    <t>CTRL
FIN</t>
  </si>
  <si>
    <t>CTRL
DEBUT</t>
  </si>
  <si>
    <t>CTRL
VALEUR
IDENTIQUE</t>
  </si>
  <si>
    <r>
      <rPr>
        <b/>
        <sz val="14"/>
        <color theme="0"/>
        <rFont val="Calibri"/>
        <family val="2"/>
        <scheme val="minor"/>
      </rPr>
      <t>SAISIE</t>
    </r>
    <r>
      <rPr>
        <sz val="14"/>
        <color theme="0"/>
        <rFont val="Calibri"/>
        <family val="2"/>
        <scheme val="minor"/>
      </rPr>
      <t xml:space="preserve">
Lieu, jour, et
heure de début</t>
    </r>
  </si>
  <si>
    <r>
      <rPr>
        <b/>
        <sz val="14"/>
        <color theme="0"/>
        <rFont val="Calibri"/>
        <family val="2"/>
        <scheme val="minor"/>
      </rPr>
      <t>SAISIE</t>
    </r>
    <r>
      <rPr>
        <sz val="14"/>
        <color theme="0"/>
        <rFont val="Calibri"/>
        <family val="2"/>
        <scheme val="minor"/>
      </rPr>
      <t xml:space="preserve">
Lieu, jour
et heure de fin</t>
    </r>
  </si>
  <si>
    <r>
      <t xml:space="preserve">Lieu, jour, et
heure de début
</t>
    </r>
    <r>
      <rPr>
        <b/>
        <sz val="14"/>
        <color theme="0"/>
        <rFont val="Calibri"/>
        <family val="2"/>
        <scheme val="minor"/>
      </rPr>
      <t>EXISTANT</t>
    </r>
  </si>
  <si>
    <r>
      <t xml:space="preserve">Lieu, jour et
heure de fin
</t>
    </r>
    <r>
      <rPr>
        <b/>
        <sz val="14"/>
        <color theme="0"/>
        <rFont val="Calibri"/>
        <family val="2"/>
        <scheme val="minor"/>
      </rPr>
      <t>EXISTANT</t>
    </r>
  </si>
  <si>
    <t>Salle-1</t>
  </si>
  <si>
    <t>Lieu</t>
  </si>
  <si>
    <t>Horaire
début</t>
  </si>
  <si>
    <t>Horaire
de fin</t>
  </si>
  <si>
    <t>MESSAGE
ALERTE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</si>
</sst>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dd/mm/yy;@"/>
  </numFmts>
  <fonts count="5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333333"/>
      <name val="Verdan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/>
    <xf numFmtId="164" fontId="0" fillId="0" borderId="0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NumberFormat="1" applyFill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"/>
  <sheetViews>
    <sheetView tabSelected="1" workbookViewId="0">
      <selection activeCell="F2" sqref="F2"/>
    </sheetView>
  </sheetViews>
  <sheetFormatPr defaultColWidth="11.42578125" defaultRowHeight="15"/>
  <cols>
    <col min="1" max="1" width="12.140625" style="3" customWidth="1"/>
    <col min="2" max="3" width="11.42578125" style="5"/>
    <col min="4" max="4" width="11.42578125" style="15"/>
    <col min="5" max="6" width="18.7109375" style="1" customWidth="1"/>
    <col min="7" max="9" width="20.7109375" style="1" customWidth="1"/>
    <col min="10" max="10" width="8.7109375" style="1" customWidth="1"/>
    <col min="11" max="11" width="20.7109375" style="1" customWidth="1"/>
    <col min="12" max="12" width="8.7109375" style="1" bestFit="1" customWidth="1"/>
    <col min="13" max="13" width="13.42578125" style="1" bestFit="1" customWidth="1"/>
    <col min="14" max="16384" width="11.42578125" style="1"/>
  </cols>
  <sheetData>
    <row r="1" spans="1:13" ht="56.25">
      <c r="A1" s="6" t="s">
        <v>1</v>
      </c>
      <c r="B1" s="7" t="s">
        <v>11</v>
      </c>
      <c r="C1" s="7" t="s">
        <v>12</v>
      </c>
      <c r="D1" s="6" t="s">
        <v>10</v>
      </c>
      <c r="E1" s="7" t="s">
        <v>4</v>
      </c>
      <c r="F1" s="7" t="s">
        <v>13</v>
      </c>
      <c r="G1" s="7" t="s">
        <v>7</v>
      </c>
      <c r="H1" s="7" t="s">
        <v>8</v>
      </c>
      <c r="I1" s="7" t="s">
        <v>5</v>
      </c>
      <c r="J1" s="12" t="s">
        <v>3</v>
      </c>
      <c r="K1" s="7" t="s">
        <v>6</v>
      </c>
      <c r="L1" s="12" t="s">
        <v>2</v>
      </c>
      <c r="M1" s="14" t="str">
        <f>IF(AND(A1=A2,C1&gt;B2),"Yes","")</f>
        <v/>
      </c>
    </row>
    <row r="2" spans="1:13">
      <c r="A2" s="9">
        <v>42042</v>
      </c>
      <c r="B2" s="5">
        <v>0.375</v>
      </c>
      <c r="C2" s="10">
        <v>0.5</v>
      </c>
      <c r="D2" s="16" t="s">
        <v>0</v>
      </c>
      <c r="E2" s="8">
        <f>COUNTIFS(G:G,"&gt;=L2",H:H,"&lt;=N2")</f>
        <v>1</v>
      </c>
      <c r="F2" s="2" t="str">
        <f>IF(AND(A1=A2,D2=D1,C1&gt;B2),"Déjà Réservé","Possible")</f>
        <v>Possible</v>
      </c>
      <c r="G2" s="11" t="str">
        <f>IF(A2="","",D2&amp;" "&amp;(A2&amp;ROUND(B2,4)))</f>
        <v>Bureau 420420.375</v>
      </c>
      <c r="H2" s="11" t="str">
        <f>IF(A2="","",D2&amp;" "&amp;A2&amp;ROUND(C2,4))</f>
        <v>Bureau 420420.5</v>
      </c>
      <c r="I2" s="1" t="str">
        <f>IF(A2="","",D2&amp;" "&amp;(A2&amp;ROUND(B2,4)))</f>
        <v>Bureau 420420.375</v>
      </c>
      <c r="J2" s="4">
        <f>COUNTIF(G:G,"&gt;=L2"&amp;COUNTIF(H:H,"&lt;=N2"))</f>
        <v>4</v>
      </c>
      <c r="K2" s="1" t="str">
        <f>IF(A2="","",D2&amp;" "&amp;A2&amp;ROUND(C2,4))</f>
        <v>Bureau 420420.5</v>
      </c>
      <c r="M2" s="14"/>
    </row>
    <row r="3" spans="1:13">
      <c r="A3" s="9">
        <v>42042</v>
      </c>
      <c r="B3" s="5">
        <v>0.41666666666666669</v>
      </c>
      <c r="C3" s="10"/>
      <c r="D3" s="16" t="s">
        <v>0</v>
      </c>
      <c r="E3" s="2">
        <f>COUNTIFS(G:G,"&gt;=L2",H:H,"&lt;=N2")</f>
        <v>1</v>
      </c>
      <c r="F3" s="2" t="str">
        <f>IF(AND(A2=A3,D3=D2,C2&gt;B3),"Déjà Réservé","Possible")</f>
        <v>Déjà Réservé</v>
      </c>
      <c r="G3" s="11" t="str">
        <f>IF(A3="","",D3&amp;" "&amp;(A3&amp;ROUND(B3,4)))</f>
        <v>Bureau 420420.4167</v>
      </c>
      <c r="H3" s="11" t="str">
        <f>IF(A3="","",D3&amp;" "&amp;A3&amp;ROUND(C3,4))</f>
        <v>Bureau 420420</v>
      </c>
      <c r="I3" s="1" t="str">
        <f>IF(A3="","",D3&amp;" "&amp;(A3&amp;ROUND(B3,4)))</f>
        <v>Bureau 420420.4167</v>
      </c>
      <c r="J3" s="4">
        <f>COUNTIF(G:G,"&gt;=L2"&amp;COUNTIF(H:H,"&lt;=N2"))</f>
        <v>4</v>
      </c>
      <c r="K3" s="1" t="str">
        <f>IF(A3="","",D3&amp;" "&amp;A3&amp;ROUND(C3,4))</f>
        <v>Bureau 420420</v>
      </c>
      <c r="M3" s="14"/>
    </row>
    <row r="4" spans="1:13">
      <c r="A4" s="9">
        <v>42042</v>
      </c>
      <c r="B4" s="5">
        <v>0.58333333333333337</v>
      </c>
      <c r="C4" s="10">
        <v>0.70833333333333337</v>
      </c>
      <c r="D4" s="16" t="s">
        <v>0</v>
      </c>
      <c r="E4" s="2">
        <f>COUNTIFS(G:G,"&gt;=L2",H:H,"&lt;=N2")</f>
        <v>1</v>
      </c>
      <c r="F4" s="2" t="str">
        <f>IF(AND(A3=A4,D4=D3,C3&gt;B4),"Déjà Réservé","Possible")</f>
        <v>Possible</v>
      </c>
      <c r="G4" s="11" t="str">
        <f>IF(A4="","",D4&amp;" "&amp;(A4&amp;ROUND(B4,4)))</f>
        <v>Bureau 420420.5833</v>
      </c>
      <c r="H4" s="11" t="str">
        <f>IF(A4="","",D4&amp;" "&amp;A4&amp;ROUND(C4,4))</f>
        <v>Bureau 420420.7083</v>
      </c>
      <c r="I4" s="1" t="str">
        <f>IF(A4="","",D4&amp;" "&amp;(A4&amp;ROUND(B4,4)))</f>
        <v>Bureau 420420.5833</v>
      </c>
      <c r="J4" s="4">
        <f>COUNTIF(G:G,"&gt;=L2"&amp;COUNTIF(H:H,"&lt;=N2"))</f>
        <v>4</v>
      </c>
      <c r="K4" s="1" t="str">
        <f>IF(A4="","",D4&amp;" "&amp;A4&amp;ROUND(C4,4))</f>
        <v>Bureau 420420.7083</v>
      </c>
      <c r="M4" s="14"/>
    </row>
    <row r="5" spans="1:13">
      <c r="A5" s="9">
        <v>42042</v>
      </c>
      <c r="B5" s="5">
        <v>0.33333333333333331</v>
      </c>
      <c r="C5" s="10">
        <v>0.5</v>
      </c>
      <c r="D5" s="16" t="s">
        <v>9</v>
      </c>
      <c r="E5" s="2">
        <f>COUNTIFS(G:G,"&gt;=L2",H:H,"&lt;=N2")</f>
        <v>1</v>
      </c>
      <c r="F5" s="2" t="str">
        <f>IF(AND(A4=A5,D5=D4,C4&gt;B5),"Déjà Réservé","Possible")</f>
        <v>Possible</v>
      </c>
      <c r="G5" s="11" t="str">
        <f>IF(A5="","",D5&amp;" "&amp;(A5&amp;ROUND(B5,4)))</f>
        <v>Salle-1 420420.3333</v>
      </c>
      <c r="H5" s="11" t="str">
        <f>IF(A5="","",D5&amp;" "&amp;A5&amp;ROUND(C5,4))</f>
        <v>Salle-1 420420.5</v>
      </c>
      <c r="I5" s="1" t="str">
        <f>IF(A5="","",D5&amp;" "&amp;(A5&amp;ROUND(B5,4)))</f>
        <v>Salle-1 420420.3333</v>
      </c>
      <c r="J5" s="4">
        <f>COUNTIF(G:G,"&gt;=L2"&amp;COUNTIF(H:H,"&lt;=N2"))</f>
        <v>4</v>
      </c>
      <c r="K5" s="1" t="str">
        <f>IF(A5="","",D5&amp;" "&amp;A5&amp;ROUND(C5,4))</f>
        <v>Salle-1 420420.5</v>
      </c>
      <c r="M5" s="14"/>
    </row>
    <row r="6" spans="1:13">
      <c r="A6" s="9">
        <v>42042</v>
      </c>
      <c r="B6" s="5">
        <v>0.375</v>
      </c>
      <c r="C6" s="10">
        <v>0.5</v>
      </c>
      <c r="D6" s="16" t="s">
        <v>9</v>
      </c>
      <c r="E6" s="2">
        <f>COUNTIFS(G:G,"&gt;=L2",H:H,"&lt;=N2")</f>
        <v>1</v>
      </c>
      <c r="F6" s="2" t="str">
        <f>IF(AND(A5=A6,D6=D5,C5&gt;B6),"Déjà Réservé","Possible")</f>
        <v>Déjà Réservé</v>
      </c>
      <c r="G6" s="11" t="str">
        <f>IF(A6="","",D6&amp;" "&amp;(A6&amp;ROUND(B6,4)))</f>
        <v>Salle-1 420420.375</v>
      </c>
      <c r="H6" s="11" t="str">
        <f>IF(A6="","",D6&amp;" "&amp;A6&amp;ROUND(C6,4))</f>
        <v>Salle-1 420420.5</v>
      </c>
      <c r="I6" s="1" t="str">
        <f>IF(A6="","",D6&amp;" "&amp;(A6&amp;ROUND(B6,4)))</f>
        <v>Salle-1 420420.375</v>
      </c>
      <c r="J6" s="4">
        <f>COUNTIF(G:G,"&gt;=L2"&amp;COUNTIF(H:H,"&lt;=N2"))</f>
        <v>4</v>
      </c>
      <c r="K6" s="1" t="str">
        <f>IF(A6="","",D6&amp;" "&amp;A6&amp;ROUND(C6,4))</f>
        <v>Salle-1 420420.5</v>
      </c>
      <c r="M6" s="14"/>
    </row>
    <row r="7" spans="1:13">
      <c r="A7" s="9">
        <v>42042</v>
      </c>
      <c r="B7" s="5">
        <v>0.58333333333333337</v>
      </c>
      <c r="C7" s="10">
        <v>0.625</v>
      </c>
      <c r="D7" s="16" t="s">
        <v>9</v>
      </c>
      <c r="E7" s="2">
        <f>COUNTIFS(G:G,"&gt;=L2",H:H,"&lt;=N2")</f>
        <v>1</v>
      </c>
      <c r="F7" s="2" t="str">
        <f>IF(AND(A6=A7,D7=D6,C6&gt;B7),"Déjà Réservé","Possible")</f>
        <v>Possible</v>
      </c>
      <c r="G7" s="11" t="str">
        <f>IF(A7="","",D7&amp;" "&amp;(A7&amp;ROUND(B7,4)))</f>
        <v>Salle-1 420420.5833</v>
      </c>
      <c r="H7" s="11" t="str">
        <f>IF(A7="","",D7&amp;" "&amp;A7&amp;ROUND(C7,4))</f>
        <v>Salle-1 420420.625</v>
      </c>
      <c r="I7" s="1" t="str">
        <f>IF(A7="","",D7&amp;" "&amp;(A7&amp;ROUND(B7,4)))</f>
        <v>Salle-1 420420.5833</v>
      </c>
      <c r="J7" s="4">
        <f>COUNTIF(G:G,"&gt;=L2"&amp;COUNTIF(H:H,"&lt;=N2"))</f>
        <v>4</v>
      </c>
      <c r="K7" s="1" t="str">
        <f>IF(A7="","",D7&amp;" "&amp;A7&amp;ROUND(C7,4))</f>
        <v>Salle-1 420420.625</v>
      </c>
      <c r="M7" s="14"/>
    </row>
    <row r="8" spans="1:13">
      <c r="E8" s="2"/>
      <c r="F8" s="2"/>
      <c r="G8" s="11"/>
      <c r="H8" s="11"/>
      <c r="J8" s="4"/>
    </row>
    <row r="9" spans="1:13">
      <c r="J9" s="4"/>
    </row>
    <row r="10" spans="1:13">
      <c r="J10" s="4"/>
    </row>
    <row r="11" spans="1:13">
      <c r="J11" s="4"/>
    </row>
    <row r="12" spans="1:13">
      <c r="A12" s="13"/>
      <c r="C12" s="1"/>
      <c r="D12" s="2"/>
    </row>
    <row r="13" spans="1:13">
      <c r="A13" s="13"/>
      <c r="B13" s="4"/>
      <c r="C13" s="1"/>
      <c r="D13" s="2"/>
    </row>
    <row r="14" spans="1:13">
      <c r="B14" s="4"/>
      <c r="C14" s="1"/>
      <c r="D14" s="2"/>
    </row>
    <row r="15" spans="1:13">
      <c r="B15" s="4"/>
      <c r="C15" s="1"/>
      <c r="D15" s="2"/>
    </row>
    <row r="16" spans="1:13">
      <c r="B16" s="4"/>
      <c r="C16" s="1"/>
      <c r="D16" s="2"/>
    </row>
    <row r="17" spans="2:4">
      <c r="B17" s="4"/>
      <c r="C17" s="1"/>
      <c r="D17" s="2"/>
    </row>
    <row r="18" spans="2:4">
      <c r="B18" s="4"/>
      <c r="C18" s="1"/>
      <c r="D18" s="2"/>
    </row>
    <row r="19" spans="2:4">
      <c r="B19" s="4"/>
      <c r="C19" s="1"/>
      <c r="D19" s="2"/>
    </row>
    <row r="20" spans="2:4">
      <c r="B20" s="4"/>
      <c r="C20" s="1"/>
      <c r="D20" s="2"/>
    </row>
  </sheetData>
  <sortState ref="A2:L7">
    <sortCondition ref="D2:D7"/>
    <sortCondition ref="B2:B7"/>
  </sortState>
  <conditionalFormatting sqref="F2:F7">
    <cfRule type="cellIs" dxfId="8" priority="1" operator="equal">
      <formula>"Déjà Réservé"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mduquesn</cp:lastModifiedBy>
  <dcterms:created xsi:type="dcterms:W3CDTF">2015-02-04T23:37:15Z</dcterms:created>
  <dcterms:modified xsi:type="dcterms:W3CDTF">2015-02-09T07:05:28Z</dcterms:modified>
</cp:coreProperties>
</file>