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1315" windowHeight="9780" activeTab="1"/>
  </bookViews>
  <sheets>
    <sheet name="Feuil1" sheetId="1" r:id="rId1"/>
    <sheet name="Feuil2" sheetId="2" r:id="rId2"/>
  </sheets>
  <definedNames>
    <definedName name="Formule">Feuil2!#REF!</definedName>
    <definedName name="Pfase">Feuil2!#REF!</definedName>
    <definedName name="Phase">Feuil2!$B:$B</definedName>
    <definedName name="Reacteur">Feuil2!$C:$C</definedName>
    <definedName name="Vide">Feuil2!#REF!</definedName>
  </definedNames>
  <calcPr calcId="125725"/>
</workbook>
</file>

<file path=xl/calcChain.xml><?xml version="1.0" encoding="utf-8"?>
<calcChain xmlns="http://schemas.openxmlformats.org/spreadsheetml/2006/main">
  <c r="C29" i="2"/>
  <c r="C28"/>
  <c r="C27"/>
  <c r="C26"/>
  <c r="C25"/>
  <c r="C24"/>
  <c r="C23"/>
  <c r="C22"/>
  <c r="C19"/>
  <c r="C18"/>
  <c r="C17"/>
  <c r="C16"/>
  <c r="C15"/>
  <c r="C14"/>
  <c r="C13"/>
  <c r="C12"/>
  <c r="C9"/>
  <c r="C8"/>
  <c r="C7"/>
  <c r="C6"/>
  <c r="C5"/>
  <c r="C4"/>
  <c r="C3"/>
  <c r="C2"/>
  <c r="B19" l="1"/>
  <c r="B29" s="1"/>
  <c r="B18"/>
  <c r="B28" s="1"/>
  <c r="B17"/>
  <c r="B27" s="1"/>
  <c r="B16"/>
  <c r="B26" s="1"/>
  <c r="B15"/>
  <c r="B25" s="1"/>
  <c r="B14"/>
  <c r="B24" s="1"/>
  <c r="B13"/>
  <c r="B23" s="1"/>
  <c r="B12"/>
  <c r="B22" s="1"/>
  <c r="A19"/>
  <c r="A29" s="1"/>
  <c r="A18"/>
  <c r="A28" s="1"/>
  <c r="A17"/>
  <c r="A27" s="1"/>
  <c r="A16"/>
  <c r="A26" s="1"/>
  <c r="A15"/>
  <c r="A25" s="1"/>
  <c r="A14"/>
  <c r="A24" s="1"/>
  <c r="A13"/>
  <c r="A23" s="1"/>
  <c r="A12"/>
  <c r="A22" s="1"/>
  <c r="G7" i="1" l="1"/>
  <c r="G6" l="1"/>
</calcChain>
</file>

<file path=xl/sharedStrings.xml><?xml version="1.0" encoding="utf-8"?>
<sst xmlns="http://schemas.openxmlformats.org/spreadsheetml/2006/main" count="44" uniqueCount="19">
  <si>
    <t>Réacteur</t>
  </si>
  <si>
    <t>Phase</t>
  </si>
  <si>
    <t>R4302</t>
  </si>
  <si>
    <t>R4305</t>
  </si>
  <si>
    <t>Phase de chauffage</t>
  </si>
  <si>
    <t>Utilisation pompe P4310</t>
  </si>
  <si>
    <t>Réaction:</t>
  </si>
  <si>
    <t>Tinitiale</t>
  </si>
  <si>
    <t>Tfinale</t>
  </si>
  <si>
    <t>Cp MR</t>
  </si>
  <si>
    <t>Temps de la phase</t>
  </si>
  <si>
    <t>Conso énergétique de la phase</t>
  </si>
  <si>
    <t>Formule associée</t>
  </si>
  <si>
    <t>Phase de maintien</t>
  </si>
  <si>
    <t>Phase de refroidissement</t>
  </si>
  <si>
    <t>Il suffit de copier un bloc … par exemple la plage A21:C29</t>
  </si>
  <si>
    <t>de laisser une ligne blanche …</t>
  </si>
  <si>
    <t>Pour répliquer le Tableau de 9 lignes … autant de fois que nécessaire …</t>
  </si>
  <si>
    <t>et de coller le bloc dans la cellule C31 …       et de répéter le processus 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</si>
</sst>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49" fontId="0" fillId="0" borderId="1" xfId="0" applyNumberFormat="1" applyBorder="1"/>
    <xf numFmtId="2" fontId="0" fillId="0" borderId="1" xfId="0" applyNumberFormat="1" applyBorder="1"/>
    <xf numFmtId="2" fontId="0" fillId="0" borderId="0" xfId="0" applyNumberFormat="1"/>
    <xf numFmtId="49" fontId="1" fillId="0" borderId="1" xfId="0" applyNumberFormat="1" applyFont="1" applyBorder="1"/>
    <xf numFmtId="0" fontId="0" fillId="0" borderId="0" xfId="0" applyAlignment="1">
      <alignment horizontal="center"/>
    </xf>
    <xf numFmtId="2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9</xdr:row>
      <xdr:rowOff>76200</xdr:rowOff>
    </xdr:from>
    <xdr:to>
      <xdr:col>4</xdr:col>
      <xdr:colOff>714375</xdr:colOff>
      <xdr:row>9</xdr:row>
      <xdr:rowOff>121919</xdr:rowOff>
    </xdr:to>
    <xdr:sp macro="" textlink="">
      <xdr:nvSpPr>
        <xdr:cNvPr id="2" name="Right Arrow 1"/>
        <xdr:cNvSpPr/>
      </xdr:nvSpPr>
      <xdr:spPr>
        <a:xfrm>
          <a:off x="4419600" y="1790700"/>
          <a:ext cx="6858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1"/>
  <sheetViews>
    <sheetView workbookViewId="0">
      <selection activeCell="G6" sqref="G6"/>
    </sheetView>
  </sheetViews>
  <sheetFormatPr defaultColWidth="11.42578125" defaultRowHeight="15"/>
  <cols>
    <col min="2" max="2" width="24.28515625" customWidth="1"/>
    <col min="6" max="6" width="18.5703125" customWidth="1"/>
    <col min="7" max="7" width="28.140625" customWidth="1"/>
  </cols>
  <sheetData>
    <row r="2" spans="1:9">
      <c r="A2" t="s">
        <v>6</v>
      </c>
    </row>
    <row r="5" spans="1:9">
      <c r="A5" s="1" t="s">
        <v>0</v>
      </c>
      <c r="B5" s="1" t="s">
        <v>1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11</v>
      </c>
    </row>
    <row r="6" spans="1:9">
      <c r="A6" s="1" t="s">
        <v>2</v>
      </c>
      <c r="B6" s="1" t="s">
        <v>4</v>
      </c>
      <c r="C6" s="3">
        <v>1</v>
      </c>
      <c r="D6" s="3">
        <v>1</v>
      </c>
      <c r="E6" s="3">
        <v>1</v>
      </c>
      <c r="F6" s="3">
        <v>1</v>
      </c>
      <c r="G6" s="3" t="e">
        <f>LOOKUP(1,1/(A6&amp;B6=Feuil2!A$2:A$9&amp;Feuil2!B$2:B$9),Feuil2!#REF!)</f>
        <v>#REF!</v>
      </c>
      <c r="I6" s="4"/>
    </row>
    <row r="7" spans="1:9">
      <c r="A7" s="1" t="s">
        <v>2</v>
      </c>
      <c r="B7" s="1" t="s">
        <v>4</v>
      </c>
      <c r="C7" s="1">
        <v>2</v>
      </c>
      <c r="D7" s="1">
        <v>1</v>
      </c>
      <c r="E7" s="1">
        <v>1</v>
      </c>
      <c r="F7" s="1">
        <v>1</v>
      </c>
      <c r="G7" s="3" t="e">
        <f>LOOKUP(1,1/(A7&amp;B7=Feuil2!A$12:A$19&amp;Feuil2!B$12:B$19),Feuil2!#REF!)</f>
        <v>#REF!</v>
      </c>
      <c r="I7" s="4"/>
    </row>
    <row r="8" spans="1:9">
      <c r="A8" s="1"/>
      <c r="B8" s="1"/>
      <c r="C8" s="1"/>
      <c r="D8" s="1"/>
      <c r="E8" s="1"/>
      <c r="F8" s="1"/>
      <c r="G8" s="3"/>
      <c r="I8" s="4"/>
    </row>
    <row r="9" spans="1:9">
      <c r="A9" s="1"/>
      <c r="B9" s="1"/>
      <c r="C9" s="1"/>
      <c r="D9" s="1"/>
      <c r="E9" s="1"/>
      <c r="F9" s="1"/>
      <c r="G9" s="3"/>
      <c r="I9" s="4"/>
    </row>
    <row r="10" spans="1:9">
      <c r="A10" s="1"/>
      <c r="B10" s="1"/>
      <c r="C10" s="1"/>
      <c r="D10" s="1"/>
      <c r="E10" s="1"/>
      <c r="F10" s="1"/>
      <c r="G10" s="3"/>
      <c r="I10" s="4"/>
    </row>
    <row r="11" spans="1:9">
      <c r="A11" s="1"/>
      <c r="B11" s="1"/>
      <c r="C11" s="1"/>
      <c r="D11" s="1"/>
      <c r="E11" s="1"/>
      <c r="F11" s="1"/>
      <c r="G11" s="3"/>
      <c r="I11" s="4"/>
    </row>
    <row r="12" spans="1:9">
      <c r="A12" s="1"/>
      <c r="B12" s="1"/>
      <c r="C12" s="1"/>
      <c r="D12" s="1"/>
      <c r="E12" s="1"/>
      <c r="F12" s="1"/>
      <c r="G12" s="3"/>
      <c r="I12" s="4"/>
    </row>
    <row r="13" spans="1:9">
      <c r="A13" s="1"/>
      <c r="B13" s="1"/>
      <c r="C13" s="1"/>
      <c r="D13" s="1"/>
      <c r="E13" s="1"/>
      <c r="F13" s="1"/>
      <c r="G13" s="3"/>
    </row>
    <row r="14" spans="1:9">
      <c r="A14" s="1"/>
      <c r="B14" s="1"/>
      <c r="C14" s="1"/>
      <c r="D14" s="1"/>
      <c r="E14" s="1"/>
      <c r="F14" s="1"/>
      <c r="G14" s="3"/>
    </row>
    <row r="15" spans="1:9">
      <c r="A15" s="1"/>
      <c r="B15" s="1"/>
      <c r="C15" s="1"/>
      <c r="D15" s="1"/>
      <c r="E15" s="1"/>
      <c r="F15" s="1"/>
      <c r="G15" s="3"/>
    </row>
    <row r="16" spans="1:9">
      <c r="A16" s="1"/>
      <c r="B16" s="1"/>
      <c r="C16" s="1"/>
      <c r="D16" s="1"/>
      <c r="E16" s="1"/>
      <c r="F16" s="1"/>
      <c r="G16" s="3"/>
    </row>
    <row r="17" spans="1:7">
      <c r="A17" s="1"/>
      <c r="B17" s="1"/>
      <c r="C17" s="1"/>
      <c r="D17" s="1"/>
      <c r="E17" s="1"/>
      <c r="F17" s="1"/>
      <c r="G17" s="3"/>
    </row>
    <row r="18" spans="1:7">
      <c r="A18" s="1"/>
      <c r="B18" s="1"/>
      <c r="C18" s="1"/>
      <c r="D18" s="1"/>
      <c r="E18" s="1"/>
      <c r="F18" s="1"/>
      <c r="G18" s="3"/>
    </row>
    <row r="19" spans="1:7">
      <c r="A19" s="1"/>
      <c r="B19" s="1"/>
      <c r="C19" s="1"/>
      <c r="D19" s="1"/>
      <c r="E19" s="1"/>
      <c r="F19" s="1"/>
      <c r="G19" s="3"/>
    </row>
    <row r="20" spans="1:7">
      <c r="A20" s="1"/>
      <c r="B20" s="1"/>
      <c r="C20" s="1"/>
      <c r="D20" s="1"/>
      <c r="E20" s="1"/>
      <c r="F20" s="1"/>
      <c r="G20" s="3"/>
    </row>
    <row r="21" spans="1:7">
      <c r="A21" s="1"/>
      <c r="B21" s="1"/>
      <c r="C21" s="1"/>
      <c r="D21" s="1"/>
      <c r="E21" s="1"/>
      <c r="F21" s="1"/>
      <c r="G21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Feuil2!$B$2:$B$9</xm:f>
          </x14:formula1>
          <xm:sqref>B6:B21</xm:sqref>
        </x14:dataValidation>
        <x14:dataValidation type="list" allowBlank="1" showInputMessage="1" showErrorMessage="1">
          <x14:formula1>
            <xm:f>Feuil2!$E$2:$E$3</xm:f>
          </x14:formula1>
          <xm:sqref>A6:A21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E10" sqref="E10"/>
    </sheetView>
  </sheetViews>
  <sheetFormatPr defaultColWidth="11.42578125" defaultRowHeight="15.75"/>
  <cols>
    <col min="2" max="2" width="26.42578125" customWidth="1"/>
    <col min="3" max="3" width="16.5703125" bestFit="1" customWidth="1"/>
    <col min="6" max="6" width="11.42578125" style="11"/>
  </cols>
  <sheetData>
    <row r="1" spans="1:6">
      <c r="A1" s="5" t="s">
        <v>0</v>
      </c>
      <c r="B1" s="5" t="s">
        <v>1</v>
      </c>
      <c r="C1" s="5" t="s">
        <v>12</v>
      </c>
      <c r="D1" s="6"/>
      <c r="E1" s="8" t="s">
        <v>0</v>
      </c>
    </row>
    <row r="2" spans="1:6">
      <c r="A2" s="1" t="s">
        <v>2</v>
      </c>
      <c r="B2" s="1" t="s">
        <v>4</v>
      </c>
      <c r="C2" s="7">
        <f ca="1">INDIRECT("Feuil1!C"&amp;INT((INT(ROW()-1))/10)+6)+INDIRECT("Feuil1!D"&amp;INT((INT(ROW()-1))/10)+6)+INDIRECT("Feuil1!E"&amp;INT((INT(ROW()-1))/10)+6)+INDIRECT("Feuil1!F"&amp;INT((INT(ROW()-1))/10)+6)</f>
        <v>4</v>
      </c>
      <c r="D2" s="6"/>
      <c r="E2" s="10" t="s">
        <v>2</v>
      </c>
    </row>
    <row r="3" spans="1:6">
      <c r="A3" s="1" t="s">
        <v>2</v>
      </c>
      <c r="B3" s="1" t="s">
        <v>13</v>
      </c>
      <c r="C3" s="7">
        <f ca="1">INDIRECT("Feuil1!C"&amp;INT((INT(ROW()-1))/10)+6)*4+INDIRECT("Feuil1!D"&amp;INT((INT(ROW()-1))/10)+6)/2+INDIRECT("Feuil1!E"&amp;INT((INT(ROW()-1))/10)+6)+INDIRECT("Feuil1!F"&amp;INT((INT(ROW()-1))/10)+6)</f>
        <v>6.5</v>
      </c>
      <c r="D3" s="6"/>
      <c r="E3" s="10" t="s">
        <v>3</v>
      </c>
    </row>
    <row r="4" spans="1:6">
      <c r="A4" s="1" t="s">
        <v>2</v>
      </c>
      <c r="B4" s="1" t="s">
        <v>14</v>
      </c>
      <c r="C4" s="7">
        <f ca="1">INDIRECT("Feuil1!C"&amp;INT((INT(ROW()-1))/10)+6)/18+INDIRECT("Feuil1!D"&amp;INT((INT(ROW()-1))/10)+6)+INDIRECT("Feuil1!E"&amp;INT((INT(ROW()-1))/10)+6)/2+INDIRECT("Feuil1!F"&amp;INT((INT(ROW()-1))/10)+6)*12</f>
        <v>13.555555555555555</v>
      </c>
      <c r="D4" s="6"/>
    </row>
    <row r="5" spans="1:6">
      <c r="A5" s="1" t="s">
        <v>2</v>
      </c>
      <c r="B5" s="1" t="s">
        <v>5</v>
      </c>
      <c r="C5" s="7">
        <f ca="1">INDIRECT("Feuil1!C"&amp;INT((INT(ROW()-1))/10)+6)*11+INDIRECT("Feuil1!D"&amp;INT((INT(ROW()-1))/10)+6)*0.5+INDIRECT("Feuil1!E"&amp;INT((INT(ROW()-1))/10)+6)+INDIRECT("Feuil1!F"&amp;INT((INT(ROW()-1))/10)+6)</f>
        <v>13.5</v>
      </c>
      <c r="D5" s="6"/>
    </row>
    <row r="6" spans="1:6">
      <c r="A6" s="1" t="s">
        <v>3</v>
      </c>
      <c r="B6" s="1" t="s">
        <v>4</v>
      </c>
      <c r="C6" s="7">
        <f ca="1">INDIRECT("Feuil1!C"&amp;INT((INT(ROW()-1))/10)+6)+INDIRECT("Feuil1!D"&amp;INT((INT(ROW()-1))/10)+6)+INDIRECT("Feuil1!E"&amp;INT((INT(ROW()-1))/10)+6)+INDIRECT("Feuil1!F"&amp;INT((INT(ROW()-1))/10)+6)</f>
        <v>4</v>
      </c>
      <c r="D6" s="6"/>
    </row>
    <row r="7" spans="1:6">
      <c r="A7" s="1" t="s">
        <v>3</v>
      </c>
      <c r="B7" s="1" t="s">
        <v>13</v>
      </c>
      <c r="C7" s="7">
        <f ca="1">INDIRECT("Feuil1!C"&amp;INT((INT(ROW()-1))/10)+6)*0.25+INDIRECT("Feuil1!D"&amp;INT((INT(ROW()-1))/10)+6)*3.36+INDIRECT("Feuil1!E"&amp;INT((INT(ROW()-1))/10)+6)*2+INDIRECT("Feuil1!F"&amp;INT((INT(ROW()-1))/10)+6)</f>
        <v>6.6099999999999994</v>
      </c>
      <c r="D7" s="6"/>
    </row>
    <row r="8" spans="1:6">
      <c r="A8" s="1" t="s">
        <v>3</v>
      </c>
      <c r="B8" s="1" t="s">
        <v>14</v>
      </c>
      <c r="C8" s="7">
        <f ca="1">INDIRECT("Feuil1!C"&amp;INT((INT(ROW()-1))/10)+6)*3+INDIRECT("Feuil1!D"&amp;INT((INT(ROW()-1))/10)+6)/2+INDIRECT("Feuil1!E"&amp;INT((INT(ROW()-1))/10)+6)+INDIRECT("Feuil1!F"&amp;INT((INT(ROW()-1))/10)+6)</f>
        <v>5.5</v>
      </c>
      <c r="D8" s="6"/>
    </row>
    <row r="9" spans="1:6">
      <c r="A9" s="1" t="s">
        <v>3</v>
      </c>
      <c r="B9" s="1" t="s">
        <v>5</v>
      </c>
      <c r="C9" s="7">
        <f ca="1">INDIRECT("Feuil1!C"&amp;INT((INT(ROW()-1))/10)+6)+INDIRECT("Feuil1!D"&amp;INT((INT(ROW()-1))/10)+6)+INDIRECT("Feuil1!E"&amp;INT((INT(ROW()-1))/10)+6)+INDIRECT("Feuil1!F"&amp;INT((INT(ROW()-1))/10)+6)*56</f>
        <v>59</v>
      </c>
      <c r="D9" s="6"/>
    </row>
    <row r="10" spans="1:6">
      <c r="C10" s="6"/>
      <c r="D10" s="6"/>
      <c r="E10" s="9"/>
      <c r="F10" s="12" t="s">
        <v>17</v>
      </c>
    </row>
    <row r="11" spans="1:6">
      <c r="A11" s="2" t="s">
        <v>0</v>
      </c>
      <c r="B11" s="2" t="s">
        <v>1</v>
      </c>
      <c r="C11" s="5" t="s">
        <v>12</v>
      </c>
      <c r="D11" s="6"/>
    </row>
    <row r="12" spans="1:6">
      <c r="A12" s="1" t="str">
        <f>A2</f>
        <v>R4302</v>
      </c>
      <c r="B12" s="1" t="str">
        <f>B2</f>
        <v>Phase de chauffage</v>
      </c>
      <c r="C12" s="7">
        <f ca="1">INDIRECT("Feuil1!C"&amp;INT((INT(ROW()-1))/10)+6)+INDIRECT("Feuil1!D"&amp;INT((INT(ROW()-1))/10)+6)+INDIRECT("Feuil1!E"&amp;INT((INT(ROW()-1))/10)+6)+INDIRECT("Feuil1!F"&amp;INT((INT(ROW()-1))/10)+6)</f>
        <v>5</v>
      </c>
      <c r="D12" s="6"/>
      <c r="F12" s="12" t="s">
        <v>15</v>
      </c>
    </row>
    <row r="13" spans="1:6">
      <c r="A13" s="1" t="str">
        <f t="shared" ref="A13:B19" si="0">A3</f>
        <v>R4302</v>
      </c>
      <c r="B13" s="1" t="str">
        <f t="shared" si="0"/>
        <v>Phase de maintien</v>
      </c>
      <c r="C13" s="7">
        <f ca="1">INDIRECT("Feuil1!C"&amp;INT((INT(ROW()-1))/10)+6)*4+INDIRECT("Feuil1!D"&amp;INT((INT(ROW()-1))/10)+6)/2+INDIRECT("Feuil1!E"&amp;INT((INT(ROW()-1))/10)+6)+INDIRECT("Feuil1!F"&amp;INT((INT(ROW()-1))/10)+6)</f>
        <v>10.5</v>
      </c>
      <c r="D13" s="6"/>
    </row>
    <row r="14" spans="1:6">
      <c r="A14" s="1" t="str">
        <f t="shared" si="0"/>
        <v>R4302</v>
      </c>
      <c r="B14" s="1" t="str">
        <f t="shared" si="0"/>
        <v>Phase de refroidissement</v>
      </c>
      <c r="C14" s="7">
        <f ca="1">INDIRECT("Feuil1!C"&amp;INT((INT(ROW()-1))/10)+6)/18+INDIRECT("Feuil1!D"&amp;INT((INT(ROW()-1))/10)+6)+INDIRECT("Feuil1!E"&amp;INT((INT(ROW()-1))/10)+6)/2+INDIRECT("Feuil1!F"&amp;INT((INT(ROW()-1))/10)+6)*12</f>
        <v>13.611111111111111</v>
      </c>
      <c r="D14" s="6"/>
      <c r="F14" s="12" t="s">
        <v>16</v>
      </c>
    </row>
    <row r="15" spans="1:6">
      <c r="A15" s="1" t="str">
        <f t="shared" si="0"/>
        <v>R4302</v>
      </c>
      <c r="B15" s="1" t="str">
        <f t="shared" si="0"/>
        <v>Utilisation pompe P4310</v>
      </c>
      <c r="C15" s="7">
        <f ca="1">INDIRECT("Feuil1!C"&amp;INT((INT(ROW()-1))/10)+6)*11+INDIRECT("Feuil1!D"&amp;INT((INT(ROW()-1))/10)+6)*0.5+INDIRECT("Feuil1!E"&amp;INT((INT(ROW()-1))/10)+6)+INDIRECT("Feuil1!F"&amp;INT((INT(ROW()-1))/10)+6)</f>
        <v>24.5</v>
      </c>
      <c r="D15" s="6"/>
    </row>
    <row r="16" spans="1:6">
      <c r="A16" s="1" t="str">
        <f t="shared" si="0"/>
        <v>R4305</v>
      </c>
      <c r="B16" s="1" t="str">
        <f t="shared" si="0"/>
        <v>Phase de chauffage</v>
      </c>
      <c r="C16" s="7">
        <f ca="1">INDIRECT("Feuil1!C"&amp;INT((INT(ROW()-1))/10)+6)+INDIRECT("Feuil1!D"&amp;INT((INT(ROW()-1))/10)+6)+INDIRECT("Feuil1!E"&amp;INT((INT(ROW()-1))/10)+6)+INDIRECT("Feuil1!F"&amp;INT((INT(ROW()-1))/10)+6)</f>
        <v>5</v>
      </c>
      <c r="D16" s="6"/>
      <c r="F16" s="12" t="s">
        <v>18</v>
      </c>
    </row>
    <row r="17" spans="1:4">
      <c r="A17" s="1" t="str">
        <f t="shared" si="0"/>
        <v>R4305</v>
      </c>
      <c r="B17" s="1" t="str">
        <f t="shared" si="0"/>
        <v>Phase de maintien</v>
      </c>
      <c r="C17" s="7">
        <f ca="1">INDIRECT("Feuil1!C"&amp;INT((INT(ROW()-1))/10)+6)*0.25+INDIRECT("Feuil1!D"&amp;INT((INT(ROW()-1))/10)+6)*3.36+INDIRECT("Feuil1!E"&amp;INT((INT(ROW()-1))/10)+6)*2+INDIRECT("Feuil1!F"&amp;INT((INT(ROW()-1))/10)+6)</f>
        <v>6.8599999999999994</v>
      </c>
      <c r="D17" s="6"/>
    </row>
    <row r="18" spans="1:4">
      <c r="A18" s="1" t="str">
        <f t="shared" si="0"/>
        <v>R4305</v>
      </c>
      <c r="B18" s="1" t="str">
        <f t="shared" si="0"/>
        <v>Phase de refroidissement</v>
      </c>
      <c r="C18" s="7">
        <f ca="1">INDIRECT("Feuil1!C"&amp;INT((INT(ROW()-1))/10)+6)*3+INDIRECT("Feuil1!D"&amp;INT((INT(ROW()-1))/10)+6)/2+INDIRECT("Feuil1!E"&amp;INT((INT(ROW()-1))/10)+6)+INDIRECT("Feuil1!F"&amp;INT((INT(ROW()-1))/10)+6)</f>
        <v>8.5</v>
      </c>
      <c r="D18" s="6"/>
    </row>
    <row r="19" spans="1:4">
      <c r="A19" s="1" t="str">
        <f t="shared" si="0"/>
        <v>R4305</v>
      </c>
      <c r="B19" s="1" t="str">
        <f t="shared" si="0"/>
        <v>Utilisation pompe P4310</v>
      </c>
      <c r="C19" s="7">
        <f ca="1">INDIRECT("Feuil1!C"&amp;INT((INT(ROW()-1))/10)+6)+INDIRECT("Feuil1!D"&amp;INT((INT(ROW()-1))/10)+6)+INDIRECT("Feuil1!E"&amp;INT((INT(ROW()-1))/10)+6)+INDIRECT("Feuil1!F"&amp;INT((INT(ROW()-1))/10)+6)*56</f>
        <v>60</v>
      </c>
      <c r="D19" s="6"/>
    </row>
    <row r="20" spans="1:4">
      <c r="C20" s="6"/>
      <c r="D20" s="6"/>
    </row>
    <row r="21" spans="1:4">
      <c r="A21" s="2" t="s">
        <v>0</v>
      </c>
      <c r="B21" s="2" t="s">
        <v>1</v>
      </c>
      <c r="C21" s="5" t="s">
        <v>12</v>
      </c>
      <c r="D21" s="6"/>
    </row>
    <row r="22" spans="1:4">
      <c r="A22" s="1" t="str">
        <f>A12</f>
        <v>R4302</v>
      </c>
      <c r="B22" s="1" t="str">
        <f>B12</f>
        <v>Phase de chauffage</v>
      </c>
      <c r="C22" s="7">
        <f ca="1">INDIRECT("Feuil1!C"&amp;INT((INT(ROW()-1))/10)+6)+INDIRECT("Feuil1!D"&amp;INT((INT(ROW()-1))/10)+6)+INDIRECT("Feuil1!E"&amp;INT((INT(ROW()-1))/10)+6)+INDIRECT("Feuil1!F"&amp;INT((INT(ROW()-1))/10)+6)</f>
        <v>0</v>
      </c>
      <c r="D22" s="6"/>
    </row>
    <row r="23" spans="1:4">
      <c r="A23" s="1" t="str">
        <f t="shared" ref="A23:B23" si="1">A13</f>
        <v>R4302</v>
      </c>
      <c r="B23" s="1" t="str">
        <f t="shared" si="1"/>
        <v>Phase de maintien</v>
      </c>
      <c r="C23" s="7">
        <f ca="1">INDIRECT("Feuil1!C"&amp;INT((INT(ROW()-1))/10)+6)*4+INDIRECT("Feuil1!D"&amp;INT((INT(ROW()-1))/10)+6)/2+INDIRECT("Feuil1!E"&amp;INT((INT(ROW()-1))/10)+6)+INDIRECT("Feuil1!F"&amp;INT((INT(ROW()-1))/10)+6)</f>
        <v>0</v>
      </c>
      <c r="D23" s="6"/>
    </row>
    <row r="24" spans="1:4">
      <c r="A24" s="1" t="str">
        <f t="shared" ref="A24:B24" si="2">A14</f>
        <v>R4302</v>
      </c>
      <c r="B24" s="1" t="str">
        <f t="shared" si="2"/>
        <v>Phase de refroidissement</v>
      </c>
      <c r="C24" s="7">
        <f ca="1">INDIRECT("Feuil1!C"&amp;INT((INT(ROW()-1))/10)+6)/18+INDIRECT("Feuil1!D"&amp;INT((INT(ROW()-1))/10)+6)+INDIRECT("Feuil1!E"&amp;INT((INT(ROW()-1))/10)+6)/2+INDIRECT("Feuil1!F"&amp;INT((INT(ROW()-1))/10)+6)*12</f>
        <v>0</v>
      </c>
      <c r="D24" s="6"/>
    </row>
    <row r="25" spans="1:4">
      <c r="A25" s="1" t="str">
        <f t="shared" ref="A25:B25" si="3">A15</f>
        <v>R4302</v>
      </c>
      <c r="B25" s="1" t="str">
        <f t="shared" si="3"/>
        <v>Utilisation pompe P4310</v>
      </c>
      <c r="C25" s="7">
        <f ca="1">INDIRECT("Feuil1!C"&amp;INT((INT(ROW()-1))/10)+6)*11+INDIRECT("Feuil1!D"&amp;INT((INT(ROW()-1))/10)+6)*0.5+INDIRECT("Feuil1!E"&amp;INT((INT(ROW()-1))/10)+6)+INDIRECT("Feuil1!F"&amp;INT((INT(ROW()-1))/10)+6)</f>
        <v>0</v>
      </c>
      <c r="D25" s="6"/>
    </row>
    <row r="26" spans="1:4">
      <c r="A26" s="1" t="str">
        <f t="shared" ref="A26:B26" si="4">A16</f>
        <v>R4305</v>
      </c>
      <c r="B26" s="1" t="str">
        <f t="shared" si="4"/>
        <v>Phase de chauffage</v>
      </c>
      <c r="C26" s="7">
        <f ca="1">INDIRECT("Feuil1!C"&amp;INT((INT(ROW()-1))/10)+6)+INDIRECT("Feuil1!D"&amp;INT((INT(ROW()-1))/10)+6)+INDIRECT("Feuil1!E"&amp;INT((INT(ROW()-1))/10)+6)+INDIRECT("Feuil1!F"&amp;INT((INT(ROW()-1))/10)+6)</f>
        <v>0</v>
      </c>
      <c r="D26" s="6"/>
    </row>
    <row r="27" spans="1:4">
      <c r="A27" s="1" t="str">
        <f t="shared" ref="A27:B27" si="5">A17</f>
        <v>R4305</v>
      </c>
      <c r="B27" s="1" t="str">
        <f t="shared" si="5"/>
        <v>Phase de maintien</v>
      </c>
      <c r="C27" s="7">
        <f ca="1">INDIRECT("Feuil1!C"&amp;INT((INT(ROW()-1))/10)+6)*0.25+INDIRECT("Feuil1!D"&amp;INT((INT(ROW()-1))/10)+6)*3.36+INDIRECT("Feuil1!E"&amp;INT((INT(ROW()-1))/10)+6)*2+INDIRECT("Feuil1!F"&amp;INT((INT(ROW()-1))/10)+6)</f>
        <v>0</v>
      </c>
      <c r="D27" s="6"/>
    </row>
    <row r="28" spans="1:4">
      <c r="A28" s="1" t="str">
        <f t="shared" ref="A28:B28" si="6">A18</f>
        <v>R4305</v>
      </c>
      <c r="B28" s="1" t="str">
        <f t="shared" si="6"/>
        <v>Phase de refroidissement</v>
      </c>
      <c r="C28" s="7">
        <f ca="1">INDIRECT("Feuil1!C"&amp;INT((INT(ROW()-1))/10)+6)*3+INDIRECT("Feuil1!D"&amp;INT((INT(ROW()-1))/10)+6)/2+INDIRECT("Feuil1!E"&amp;INT((INT(ROW()-1))/10)+6)+INDIRECT("Feuil1!F"&amp;INT((INT(ROW()-1))/10)+6)</f>
        <v>0</v>
      </c>
      <c r="D28" s="6"/>
    </row>
    <row r="29" spans="1:4">
      <c r="A29" s="1" t="str">
        <f t="shared" ref="A29:B29" si="7">A19</f>
        <v>R4305</v>
      </c>
      <c r="B29" s="1" t="str">
        <f t="shared" si="7"/>
        <v>Utilisation pompe P4310</v>
      </c>
      <c r="C29" s="7">
        <f ca="1">INDIRECT("Feuil1!C"&amp;INT((INT(ROW()-1))/10)+6)+INDIRECT("Feuil1!D"&amp;INT((INT(ROW()-1))/10)+6)+INDIRECT("Feuil1!E"&amp;INT((INT(ROW()-1))/10)+6)+INDIRECT("Feuil1!F"&amp;INT((INT(ROW()-1))/10)+6)*56</f>
        <v>0</v>
      </c>
      <c r="D29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Feuil2</vt:lpstr>
      <vt:lpstr>Phase</vt:lpstr>
      <vt:lpstr>Reacteur</vt:lpstr>
    </vt:vector>
  </TitlesOfParts>
  <Company>CHIMEX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MALDONADO Sébastien</dc:creator>
  <cp:lastModifiedBy>mduquesn</cp:lastModifiedBy>
  <dcterms:created xsi:type="dcterms:W3CDTF">2015-06-01T16:29:07Z</dcterms:created>
  <dcterms:modified xsi:type="dcterms:W3CDTF">2015-06-03T19:19:42Z</dcterms:modified>
</cp:coreProperties>
</file>