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600" yWindow="30" windowWidth="18795" windowHeight="11250" activeTab="1"/>
  </bookViews>
  <sheets>
    <sheet name="Stats" sheetId="1" r:id="rId1"/>
    <sheet name="Stats des atterrissages" sheetId="6" r:id="rId2"/>
  </sheets>
  <functionGroups/>
  <calcPr calcId="125725"/>
</workbook>
</file>

<file path=xl/calcChain.xml><?xml version="1.0" encoding="utf-8"?>
<calcChain xmlns="http://schemas.openxmlformats.org/spreadsheetml/2006/main">
  <c r="E3" i="6"/>
  <c r="D3"/>
  <c r="C3"/>
  <c r="B3"/>
  <c r="E2"/>
  <c r="D2"/>
  <c r="C2"/>
  <c r="B2"/>
  <c r="G3"/>
  <c r="F3"/>
  <c r="F2" l="1"/>
  <c r="G2"/>
</calcChain>
</file>

<file path=xl/sharedStrings.xml><?xml version="1.0" encoding="utf-8"?>
<sst xmlns="http://schemas.openxmlformats.org/spreadsheetml/2006/main" count="265" uniqueCount="142">
  <si>
    <t>Booster n°</t>
  </si>
  <si>
    <t>Date</t>
  </si>
  <si>
    <t>Charge utile</t>
  </si>
  <si>
    <t>Orbite visée</t>
  </si>
  <si>
    <t>Statut étage</t>
  </si>
  <si>
    <t>Masse CU
(kg)</t>
  </si>
  <si>
    <t>?</t>
  </si>
  <si>
    <t>B1021.2</t>
  </si>
  <si>
    <t>B1029.2</t>
  </si>
  <si>
    <t>Succès</t>
  </si>
  <si>
    <t>Non lancé</t>
  </si>
  <si>
    <t>Vols</t>
  </si>
  <si>
    <t>Orbcomm OG2 #2</t>
  </si>
  <si>
    <t>Jason-3</t>
  </si>
  <si>
    <t>SES-9</t>
  </si>
  <si>
    <t>Dragon CRS-8</t>
  </si>
  <si>
    <t>JCSat-14</t>
  </si>
  <si>
    <t>Thaïcom-8</t>
  </si>
  <si>
    <t>EutelSat 117 West B + ABS-2A</t>
  </si>
  <si>
    <t>Dragon CRS-9</t>
  </si>
  <si>
    <t>JCSat-16</t>
  </si>
  <si>
    <t>Amos-6</t>
  </si>
  <si>
    <t>Iridium Next 1-10</t>
  </si>
  <si>
    <t>Dragon CRS-10</t>
  </si>
  <si>
    <t>Echostar-23</t>
  </si>
  <si>
    <t>SES-10</t>
  </si>
  <si>
    <t>NROL-76</t>
  </si>
  <si>
    <t>Inmarsat-5 F4</t>
  </si>
  <si>
    <t>Dragon CRS-11</t>
  </si>
  <si>
    <t>BulgariaSat-1</t>
  </si>
  <si>
    <t>Iridium Next 11-20</t>
  </si>
  <si>
    <t>Intelsat-35e</t>
  </si>
  <si>
    <t>Dragon CRS-12</t>
  </si>
  <si>
    <t>Formosat-5</t>
  </si>
  <si>
    <t>GTO</t>
  </si>
  <si>
    <t>Détruit</t>
  </si>
  <si>
    <t>(Barge)</t>
  </si>
  <si>
    <t>LEO</t>
  </si>
  <si>
    <t>SSTO</t>
  </si>
  <si>
    <t>SSO</t>
  </si>
  <si>
    <t>2'20"</t>
  </si>
  <si>
    <t>2'34"</t>
  </si>
  <si>
    <t>2'36"</t>
  </si>
  <si>
    <t>2'30"</t>
  </si>
  <si>
    <t>2'38"</t>
  </si>
  <si>
    <t>2'35"</t>
  </si>
  <si>
    <t>2'21"</t>
  </si>
  <si>
    <t>2'33"</t>
  </si>
  <si>
    <t>2'24"</t>
  </si>
  <si>
    <t>2'43"</t>
  </si>
  <si>
    <t>2'17"</t>
  </si>
  <si>
    <t>2'45"</t>
  </si>
  <si>
    <t>2'22"</t>
  </si>
  <si>
    <t>2'42"</t>
  </si>
  <si>
    <t>2'25"</t>
  </si>
  <si>
    <t>2'28"</t>
  </si>
  <si>
    <t>LZ1</t>
  </si>
  <si>
    <t>X 37B - OTV-5</t>
  </si>
  <si>
    <t>2'23"</t>
  </si>
  <si>
    <t>LEO?</t>
  </si>
  <si>
    <t>SES-11/EchoStar 105</t>
  </si>
  <si>
    <t>B1031.2</t>
  </si>
  <si>
    <t>B1020.1</t>
  </si>
  <si>
    <t>B1029.1</t>
  </si>
  <si>
    <t>B1031.1</t>
  </si>
  <si>
    <t>B1030.1</t>
  </si>
  <si>
    <t>B1032.1</t>
  </si>
  <si>
    <t>B1034.1</t>
  </si>
  <si>
    <t>B1035.1</t>
  </si>
  <si>
    <t>B1036.1</t>
  </si>
  <si>
    <t>B1037.1</t>
  </si>
  <si>
    <t>B1039.1</t>
  </si>
  <si>
    <t>B1038.1</t>
  </si>
  <si>
    <t>B1040.1</t>
  </si>
  <si>
    <t>B1041.1</t>
  </si>
  <si>
    <t>B1028.1</t>
  </si>
  <si>
    <t>B1027.1?</t>
  </si>
  <si>
    <t>B1026.1</t>
  </si>
  <si>
    <t>B1025.1</t>
  </si>
  <si>
    <t>B1024.1</t>
  </si>
  <si>
    <t>Koreasat-5A</t>
  </si>
  <si>
    <t>B1017.1?</t>
  </si>
  <si>
    <t>B1020.1?</t>
  </si>
  <si>
    <t>B1042.1</t>
  </si>
  <si>
    <t>A venir</t>
  </si>
  <si>
    <t>Echec</t>
  </si>
  <si>
    <t>SES-11</t>
  </si>
  <si>
    <t>~ 5000</t>
  </si>
  <si>
    <t>~ 10 t</t>
  </si>
  <si>
    <t>B1021.1</t>
  </si>
  <si>
    <t>Booster réutilisé</t>
  </si>
  <si>
    <t>Détruit
Leg failure</t>
  </si>
  <si>
    <t>Détruit après atterrissage</t>
  </si>
  <si>
    <t>ZUMA</t>
  </si>
  <si>
    <t>B1043.1</t>
  </si>
  <si>
    <t>Dragon CRS-13</t>
  </si>
  <si>
    <t>Boost. FH</t>
  </si>
  <si>
    <t>Départ</t>
  </si>
  <si>
    <t>SLC-40</t>
  </si>
  <si>
    <t>LC-39A</t>
  </si>
  <si>
    <t>Retour</t>
  </si>
  <si>
    <t>5281.7</t>
  </si>
  <si>
    <t>6761.1</t>
  </si>
  <si>
    <t>~ 8600</t>
  </si>
  <si>
    <t>SLC-4E - AFB</t>
  </si>
  <si>
    <t>Iridium Next 21-30</t>
  </si>
  <si>
    <t>Falcon 9
Vol n°</t>
  </si>
  <si>
    <r>
      <t xml:space="preserve">MECO
</t>
    </r>
    <r>
      <rPr>
        <b/>
        <i/>
        <sz val="10"/>
        <rFont val="Arial"/>
        <family val="2"/>
      </rPr>
      <t>[Press Kit]</t>
    </r>
  </si>
  <si>
    <t>OCISLY</t>
  </si>
  <si>
    <t>JRTI</t>
  </si>
  <si>
    <t>Echecs</t>
  </si>
  <si>
    <t>Réussis</t>
  </si>
  <si>
    <t>Sites d'atterissages</t>
  </si>
  <si>
    <t>Dragon CRS-6</t>
  </si>
  <si>
    <t>B1014.1?</t>
  </si>
  <si>
    <t>Dragon CRS-5</t>
  </si>
  <si>
    <t>3'00"</t>
  </si>
  <si>
    <t>Commentaire</t>
  </si>
  <si>
    <t>Détruit lors de l'essai statique</t>
  </si>
  <si>
    <t>Premier vol d'un étage recyclé
Première coiffe récupérée</t>
  </si>
  <si>
    <t>Premier vol d'une capsule Dragon recyclé - (1er vol CRS-4)</t>
  </si>
  <si>
    <t>1ere réutilisation du pad SLC-40 depuis l'accident d'Amos-6</t>
  </si>
  <si>
    <t>C110.1</t>
  </si>
  <si>
    <t>C111.1</t>
  </si>
  <si>
    <t>C112.1</t>
  </si>
  <si>
    <t>C106.2</t>
  </si>
  <si>
    <t>C113.1</t>
  </si>
  <si>
    <t>Dragon
n°</t>
  </si>
  <si>
    <t>B1035.2</t>
  </si>
  <si>
    <t>-</t>
  </si>
  <si>
    <t>C108.2?</t>
  </si>
  <si>
    <t>Atterrissages total réussis</t>
  </si>
  <si>
    <t>Atterrissages total réussis sur Barges</t>
  </si>
  <si>
    <t xml:space="preserve"> </t>
  </si>
  <si>
    <t>Exposé à Hawthome</t>
  </si>
  <si>
    <t>Exposé au KSC</t>
  </si>
  <si>
    <t>Incendie du RP-1 sur le bas du core et au sol sur la barge, rapidement éteint</t>
  </si>
  <si>
    <t>Dernière capsule Dragon neuve utilisée</t>
  </si>
  <si>
    <t>Non tenté - vol expendable</t>
  </si>
  <si>
    <r>
      <t xml:space="preserve">Barge - </t>
    </r>
    <r>
      <rPr>
        <i/>
        <sz val="10"/>
        <color theme="0"/>
        <rFont val="Arial"/>
        <family val="2"/>
      </rPr>
      <t>sans nom</t>
    </r>
  </si>
  <si>
    <t>Capsule réutilisée</t>
  </si>
  <si>
    <t>Barge - sans nom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</si>
</sst>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[$-40C]d\ mmmm\ yyyy;@"/>
  </numFmts>
  <fonts count="22">
    <font>
      <sz val="10"/>
      <name val="Arial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8"/>
      <name val="Arial"/>
      <family val="2"/>
    </font>
    <font>
      <sz val="10"/>
      <color indexed="9"/>
      <name val="Arial"/>
      <family val="2"/>
    </font>
    <font>
      <i/>
      <sz val="10"/>
      <color indexed="9"/>
      <name val="Arial"/>
      <family val="2"/>
    </font>
    <font>
      <i/>
      <sz val="10"/>
      <name val="Arial"/>
      <family val="2"/>
    </font>
    <font>
      <b/>
      <i/>
      <sz val="10"/>
      <color indexed="10"/>
      <name val="Arial"/>
      <family val="2"/>
    </font>
    <font>
      <b/>
      <sz val="10"/>
      <color indexed="9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b/>
      <i/>
      <sz val="10"/>
      <color indexed="9"/>
      <name val="Arial"/>
      <family val="2"/>
    </font>
    <font>
      <b/>
      <i/>
      <sz val="10"/>
      <name val="Arial"/>
      <family val="2"/>
    </font>
    <font>
      <sz val="10"/>
      <color indexed="9"/>
      <name val="Arial"/>
      <family val="2"/>
    </font>
    <font>
      <b/>
      <sz val="10"/>
      <name val="Arial"/>
      <family val="2"/>
    </font>
    <font>
      <sz val="10"/>
      <name val="Arial Unicode MS"/>
      <family val="2"/>
    </font>
    <font>
      <sz val="10"/>
      <color theme="0"/>
      <name val="Arial"/>
      <family val="2"/>
    </font>
    <font>
      <b/>
      <i/>
      <sz val="10"/>
      <color theme="0"/>
      <name val="Arial"/>
      <family val="2"/>
    </font>
    <font>
      <i/>
      <sz val="10"/>
      <color theme="0"/>
      <name val="Arial"/>
      <family val="2"/>
    </font>
    <font>
      <sz val="10"/>
      <color indexed="12"/>
      <name val="Arial"/>
      <family val="2"/>
    </font>
    <font>
      <b/>
      <sz val="10"/>
      <color rgb="FF0000FF"/>
      <name val="Arial"/>
      <family val="2"/>
    </font>
    <font>
      <b/>
      <sz val="10"/>
      <color theme="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CC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34998626667073579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 wrapText="1"/>
    </xf>
    <xf numFmtId="3" fontId="0" fillId="3" borderId="1" xfId="0" applyNumberFormat="1" applyFill="1" applyBorder="1" applyAlignment="1">
      <alignment horizontal="center" vertical="center" wrapText="1"/>
    </xf>
    <xf numFmtId="3" fontId="0" fillId="6" borderId="1" xfId="0" applyNumberFormat="1" applyFill="1" applyBorder="1" applyAlignment="1">
      <alignment horizontal="center" vertical="center" wrapText="1"/>
    </xf>
    <xf numFmtId="3" fontId="4" fillId="4" borderId="1" xfId="0" applyNumberFormat="1" applyFont="1" applyFill="1" applyBorder="1" applyAlignment="1">
      <alignment horizontal="center" vertical="center" wrapText="1"/>
    </xf>
    <xf numFmtId="3" fontId="0" fillId="2" borderId="1" xfId="0" applyNumberFormat="1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 wrapText="1"/>
    </xf>
    <xf numFmtId="165" fontId="0" fillId="3" borderId="1" xfId="0" applyNumberFormat="1" applyFill="1" applyBorder="1" applyAlignment="1">
      <alignment horizontal="center" vertical="center" wrapText="1"/>
    </xf>
    <xf numFmtId="165" fontId="0" fillId="6" borderId="1" xfId="0" applyNumberFormat="1" applyFill="1" applyBorder="1" applyAlignment="1">
      <alignment horizontal="center" vertical="center" wrapText="1"/>
    </xf>
    <xf numFmtId="165" fontId="4" fillId="4" borderId="1" xfId="0" applyNumberFormat="1" applyFont="1" applyFill="1" applyBorder="1" applyAlignment="1">
      <alignment horizontal="center" vertical="center" wrapText="1"/>
    </xf>
    <xf numFmtId="165" fontId="0" fillId="2" borderId="1" xfId="0" applyNumberFormat="1" applyFill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3" borderId="1" xfId="0" applyNumberFormat="1" applyFill="1" applyBorder="1" applyAlignment="1">
      <alignment horizontal="center" vertical="center" wrapText="1"/>
    </xf>
    <xf numFmtId="0" fontId="0" fillId="6" borderId="1" xfId="0" applyNumberFormat="1" applyFill="1" applyBorder="1" applyAlignment="1">
      <alignment horizontal="center" vertical="center" wrapText="1"/>
    </xf>
    <xf numFmtId="0" fontId="4" fillId="4" borderId="1" xfId="0" applyNumberFormat="1" applyFont="1" applyFill="1" applyBorder="1" applyAlignment="1">
      <alignment horizontal="center" vertical="center" wrapText="1"/>
    </xf>
    <xf numFmtId="0" fontId="0" fillId="2" borderId="1" xfId="0" applyNumberFormat="1" applyFill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3" fontId="0" fillId="8" borderId="1" xfId="0" applyNumberFormat="1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4" fillId="9" borderId="5" xfId="0" applyFont="1" applyFill="1" applyBorder="1" applyAlignment="1">
      <alignment horizontal="center" vertical="center" wrapText="1"/>
    </xf>
    <xf numFmtId="165" fontId="4" fillId="9" borderId="5" xfId="0" applyNumberFormat="1" applyFont="1" applyFill="1" applyBorder="1" applyAlignment="1">
      <alignment horizontal="center" vertical="center" wrapText="1"/>
    </xf>
    <xf numFmtId="3" fontId="4" fillId="9" borderId="5" xfId="0" applyNumberFormat="1" applyFont="1" applyFill="1" applyBorder="1" applyAlignment="1">
      <alignment horizontal="center" vertical="center" wrapText="1"/>
    </xf>
    <xf numFmtId="0" fontId="4" fillId="9" borderId="5" xfId="0" applyNumberFormat="1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>
      <alignment horizontal="center" vertical="center" wrapText="1"/>
    </xf>
    <xf numFmtId="165" fontId="4" fillId="9" borderId="1" xfId="0" applyNumberFormat="1" applyFont="1" applyFill="1" applyBorder="1" applyAlignment="1">
      <alignment horizontal="center" vertical="center" wrapText="1"/>
    </xf>
    <xf numFmtId="3" fontId="4" fillId="9" borderId="1" xfId="0" applyNumberFormat="1" applyFont="1" applyFill="1" applyBorder="1" applyAlignment="1">
      <alignment horizontal="center" vertical="center" wrapText="1"/>
    </xf>
    <xf numFmtId="0" fontId="4" fillId="9" borderId="1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165" fontId="1" fillId="2" borderId="8" xfId="0" applyNumberFormat="1" applyFont="1" applyFill="1" applyBorder="1" applyAlignment="1">
      <alignment horizontal="center" vertical="center" wrapText="1"/>
    </xf>
    <xf numFmtId="0" fontId="1" fillId="2" borderId="8" xfId="0" applyNumberFormat="1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 wrapText="1"/>
    </xf>
    <xf numFmtId="0" fontId="13" fillId="9" borderId="1" xfId="0" applyFont="1" applyFill="1" applyBorder="1" applyAlignment="1">
      <alignment horizontal="center" vertical="center" wrapText="1"/>
    </xf>
    <xf numFmtId="0" fontId="15" fillId="0" borderId="0" xfId="0" applyFont="1"/>
    <xf numFmtId="0" fontId="0" fillId="0" borderId="14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65" fontId="4" fillId="10" borderId="1" xfId="0" applyNumberFormat="1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3" fontId="4" fillId="10" borderId="1" xfId="0" applyNumberFormat="1" applyFont="1" applyFill="1" applyBorder="1" applyAlignment="1">
      <alignment horizontal="center" vertical="center" wrapText="1"/>
    </xf>
    <xf numFmtId="0" fontId="4" fillId="10" borderId="1" xfId="0" applyNumberFormat="1" applyFont="1" applyFill="1" applyBorder="1" applyAlignment="1">
      <alignment horizontal="center" vertical="center" wrapText="1"/>
    </xf>
    <xf numFmtId="0" fontId="16" fillId="10" borderId="3" xfId="0" applyFont="1" applyFill="1" applyBorder="1" applyAlignment="1">
      <alignment horizontal="center" vertical="center" wrapText="1"/>
    </xf>
    <xf numFmtId="0" fontId="16" fillId="10" borderId="1" xfId="0" applyFont="1" applyFill="1" applyBorder="1" applyAlignment="1">
      <alignment horizontal="center" vertical="center" wrapText="1"/>
    </xf>
    <xf numFmtId="165" fontId="16" fillId="10" borderId="1" xfId="0" applyNumberFormat="1" applyFont="1" applyFill="1" applyBorder="1" applyAlignment="1">
      <alignment horizontal="center" vertical="center" wrapText="1"/>
    </xf>
    <xf numFmtId="0" fontId="16" fillId="10" borderId="1" xfId="0" applyNumberFormat="1" applyFont="1" applyFill="1" applyBorder="1" applyAlignment="1">
      <alignment horizontal="center" vertical="center" wrapText="1"/>
    </xf>
    <xf numFmtId="3" fontId="10" fillId="10" borderId="1" xfId="0" applyNumberFormat="1" applyFont="1" applyFill="1" applyBorder="1" applyAlignment="1">
      <alignment horizontal="center" vertical="center" wrapText="1"/>
    </xf>
    <xf numFmtId="0" fontId="4" fillId="10" borderId="3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" fillId="11" borderId="15" xfId="0" applyFont="1" applyFill="1" applyBorder="1" applyAlignment="1">
      <alignment horizontal="center" vertical="center" wrapText="1"/>
    </xf>
    <xf numFmtId="0" fontId="1" fillId="11" borderId="13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6" fillId="12" borderId="4" xfId="0" applyFont="1" applyFill="1" applyBorder="1" applyAlignment="1">
      <alignment horizontal="center" vertical="center" wrapText="1"/>
    </xf>
    <xf numFmtId="0" fontId="6" fillId="9" borderId="4" xfId="0" applyFont="1" applyFill="1" applyBorder="1" applyAlignment="1">
      <alignment horizontal="center" vertical="center" wrapText="1"/>
    </xf>
    <xf numFmtId="0" fontId="5" fillId="9" borderId="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7" fillId="10" borderId="18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7" fillId="6" borderId="18" xfId="0" applyFont="1" applyFill="1" applyBorder="1" applyAlignment="1">
      <alignment horizontal="center" vertical="center" wrapText="1"/>
    </xf>
    <xf numFmtId="0" fontId="11" fillId="10" borderId="18" xfId="0" applyFont="1" applyFill="1" applyBorder="1" applyAlignment="1">
      <alignment horizontal="center" vertical="center" wrapText="1"/>
    </xf>
    <xf numFmtId="0" fontId="9" fillId="7" borderId="18" xfId="0" applyFont="1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 wrapText="1"/>
    </xf>
    <xf numFmtId="0" fontId="11" fillId="4" borderId="18" xfId="0" applyFont="1" applyFill="1" applyBorder="1" applyAlignment="1">
      <alignment horizontal="center" vertical="center" wrapText="1"/>
    </xf>
    <xf numFmtId="0" fontId="12" fillId="2" borderId="18" xfId="0" applyFont="1" applyFill="1" applyBorder="1" applyAlignment="1">
      <alignment horizontal="center" vertical="center" wrapText="1"/>
    </xf>
    <xf numFmtId="0" fontId="4" fillId="9" borderId="18" xfId="0" applyFont="1" applyFill="1" applyBorder="1" applyAlignment="1">
      <alignment horizontal="center" vertical="center" wrapText="1"/>
    </xf>
    <xf numFmtId="0" fontId="4" fillId="9" borderId="19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center" wrapText="1"/>
    </xf>
    <xf numFmtId="0" fontId="0" fillId="10" borderId="4" xfId="0" applyFill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0" fillId="4" borderId="2" xfId="0" applyFont="1" applyFill="1" applyBorder="1" applyAlignment="1">
      <alignment horizontal="center" vertical="center" wrapText="1"/>
    </xf>
    <xf numFmtId="0" fontId="10" fillId="9" borderId="2" xfId="0" applyFont="1" applyFill="1" applyBorder="1" applyAlignment="1">
      <alignment horizontal="center" vertical="center" wrapText="1"/>
    </xf>
    <xf numFmtId="0" fontId="0" fillId="5" borderId="2" xfId="0" applyNumberFormat="1" applyFill="1" applyBorder="1" applyAlignment="1">
      <alignment horizontal="center" vertical="center" wrapText="1"/>
    </xf>
    <xf numFmtId="0" fontId="10" fillId="7" borderId="2" xfId="0" applyFont="1" applyFill="1" applyBorder="1" applyAlignment="1">
      <alignment horizontal="center" vertical="center" wrapText="1"/>
    </xf>
    <xf numFmtId="0" fontId="10" fillId="12" borderId="2" xfId="0" applyFont="1" applyFill="1" applyBorder="1" applyAlignment="1">
      <alignment horizontal="center" vertical="center" wrapText="1"/>
    </xf>
    <xf numFmtId="0" fontId="10" fillId="6" borderId="1" xfId="0" applyFont="1" applyFill="1" applyBorder="1" applyAlignment="1">
      <alignment horizontal="center" vertical="center" wrapText="1"/>
    </xf>
    <xf numFmtId="0" fontId="19" fillId="3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 wrapText="1"/>
    </xf>
    <xf numFmtId="0" fontId="13" fillId="9" borderId="5" xfId="0" applyFont="1" applyFill="1" applyBorder="1" applyAlignment="1">
      <alignment horizontal="center" vertical="center" wrapText="1"/>
    </xf>
    <xf numFmtId="3" fontId="0" fillId="13" borderId="1" xfId="0" applyNumberFormat="1" applyFill="1" applyBorder="1" applyAlignment="1">
      <alignment horizontal="center" vertical="center" wrapText="1"/>
    </xf>
    <xf numFmtId="0" fontId="8" fillId="14" borderId="5" xfId="0" applyFont="1" applyFill="1" applyBorder="1" applyAlignment="1">
      <alignment horizontal="center" vertical="center" wrapText="1"/>
    </xf>
    <xf numFmtId="0" fontId="20" fillId="3" borderId="1" xfId="0" applyFont="1" applyFill="1" applyBorder="1" applyAlignment="1">
      <alignment horizontal="center" vertical="center" wrapText="1"/>
    </xf>
    <xf numFmtId="0" fontId="10" fillId="16" borderId="1" xfId="0" applyFont="1" applyFill="1" applyBorder="1" applyAlignment="1">
      <alignment horizontal="center" vertical="center" wrapText="1"/>
    </xf>
    <xf numFmtId="165" fontId="10" fillId="16" borderId="1" xfId="0" applyNumberFormat="1" applyFont="1" applyFill="1" applyBorder="1" applyAlignment="1">
      <alignment horizontal="center" vertical="center" wrapText="1"/>
    </xf>
    <xf numFmtId="3" fontId="10" fillId="16" borderId="1" xfId="0" applyNumberFormat="1" applyFont="1" applyFill="1" applyBorder="1" applyAlignment="1">
      <alignment horizontal="center" vertical="center" wrapText="1"/>
    </xf>
    <xf numFmtId="0" fontId="10" fillId="16" borderId="1" xfId="0" applyNumberFormat="1" applyFont="1" applyFill="1" applyBorder="1" applyAlignment="1">
      <alignment horizontal="center" vertical="center" wrapText="1"/>
    </xf>
    <xf numFmtId="0" fontId="10" fillId="16" borderId="18" xfId="0" applyFont="1" applyFill="1" applyBorder="1" applyAlignment="1">
      <alignment horizontal="center" vertical="center" wrapText="1"/>
    </xf>
    <xf numFmtId="0" fontId="6" fillId="16" borderId="4" xfId="0" applyFont="1" applyFill="1" applyBorder="1" applyAlignment="1">
      <alignment horizontal="center" vertical="center" wrapText="1"/>
    </xf>
    <xf numFmtId="0" fontId="1" fillId="11" borderId="16" xfId="0" applyFont="1" applyFill="1" applyBorder="1" applyAlignment="1">
      <alignment horizontal="center" vertical="center" wrapText="1"/>
    </xf>
    <xf numFmtId="0" fontId="1" fillId="17" borderId="11" xfId="0" applyFont="1" applyFill="1" applyBorder="1" applyAlignment="1">
      <alignment horizontal="center" vertical="center" wrapText="1"/>
    </xf>
    <xf numFmtId="0" fontId="5" fillId="16" borderId="4" xfId="0" applyFont="1" applyFill="1" applyBorder="1" applyAlignment="1">
      <alignment horizontal="center" vertical="center" wrapText="1"/>
    </xf>
    <xf numFmtId="0" fontId="14" fillId="0" borderId="0" xfId="0" applyFont="1"/>
    <xf numFmtId="0" fontId="10" fillId="5" borderId="1" xfId="0" applyFont="1" applyFill="1" applyBorder="1" applyAlignment="1">
      <alignment horizontal="center" vertical="center" wrapText="1"/>
    </xf>
    <xf numFmtId="0" fontId="10" fillId="0" borderId="20" xfId="0" applyFont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21" fillId="10" borderId="22" xfId="0" applyFont="1" applyFill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21" fillId="15" borderId="8" xfId="0" applyFont="1" applyFill="1" applyBorder="1" applyAlignment="1">
      <alignment horizontal="center" vertical="center" wrapText="1"/>
    </xf>
    <xf numFmtId="0" fontId="21" fillId="15" borderId="9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  <color rgb="FF00FF00"/>
      <color rgb="FF0000FF"/>
      <color rgb="FF0000CC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Atterrissages [barges &amp; sols]</a:t>
            </a:r>
          </a:p>
        </c:rich>
      </c:tx>
      <c:layout>
        <c:manualLayout>
          <c:xMode val="edge"/>
          <c:yMode val="edge"/>
          <c:x val="0.35916695895748635"/>
          <c:y val="2.6536312849162018E-2"/>
        </c:manualLayout>
      </c:layout>
      <c:spPr>
        <a:noFill/>
        <a:ln>
          <a:noFill/>
        </a:ln>
        <a:effectLst/>
      </c:spPr>
    </c:title>
    <c:plotArea>
      <c:layout>
        <c:manualLayout>
          <c:layoutTarget val="inner"/>
          <c:xMode val="edge"/>
          <c:yMode val="edge"/>
          <c:x val="4.583337063262586E-2"/>
          <c:y val="0.14245810055865921"/>
          <c:w val="0.94250076700908769"/>
          <c:h val="0.72625698324022347"/>
        </c:manualLayout>
      </c:layout>
      <c:barChart>
        <c:barDir val="col"/>
        <c:grouping val="clustered"/>
        <c:ser>
          <c:idx val="0"/>
          <c:order val="0"/>
          <c:tx>
            <c:v>Succès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Pt>
            <c:idx val="4"/>
            <c:spPr>
              <a:gradFill flip="none" rotWithShape="1">
                <a:gsLst>
                  <a:gs pos="0">
                    <a:srgbClr val="FF5050">
                      <a:tint val="66000"/>
                      <a:satMod val="160000"/>
                    </a:srgbClr>
                  </a:gs>
                  <a:gs pos="50000">
                    <a:srgbClr val="FF5050">
                      <a:tint val="44500"/>
                      <a:satMod val="160000"/>
                    </a:srgbClr>
                  </a:gs>
                  <a:gs pos="100000">
                    <a:srgbClr val="FF5050">
                      <a:tint val="23500"/>
                      <a:satMod val="160000"/>
                    </a:srgbClr>
                  </a:gs>
                </a:gsLst>
                <a:lin ang="2700000" scaled="1"/>
                <a:tileRect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23E2-49B4-A758-A09C30D0F1D9}"/>
              </c:ext>
            </c:extLst>
          </c:dPt>
          <c:dPt>
            <c:idx val="5"/>
            <c:spPr>
              <a:gradFill flip="none" rotWithShape="1">
                <a:gsLst>
                  <a:gs pos="0">
                    <a:srgbClr val="FF5050">
                      <a:tint val="66000"/>
                      <a:satMod val="160000"/>
                    </a:srgbClr>
                  </a:gs>
                  <a:gs pos="50000">
                    <a:srgbClr val="FF5050">
                      <a:tint val="44500"/>
                      <a:satMod val="160000"/>
                    </a:srgbClr>
                  </a:gs>
                  <a:gs pos="100000">
                    <a:srgbClr val="FF5050">
                      <a:tint val="23500"/>
                      <a:satMod val="160000"/>
                    </a:srgbClr>
                  </a:gs>
                </a:gsLst>
                <a:lin ang="2700000" scaled="1"/>
                <a:tileRect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23E2-49B4-A758-A09C30D0F1D9}"/>
              </c:ext>
            </c:extLst>
          </c:dPt>
          <c:dLbls>
            <c:dLbl>
              <c:idx val="4"/>
              <c:spPr>
                <a:gradFill rotWithShape="1">
                  <a:gsLst>
                    <a:gs pos="0">
                      <a:schemeClr val="accent2">
                        <a:lumMod val="110000"/>
                        <a:satMod val="105000"/>
                        <a:tint val="67000"/>
                      </a:schemeClr>
                    </a:gs>
                    <a:gs pos="50000">
                      <a:schemeClr val="accent2">
                        <a:lumMod val="105000"/>
                        <a:satMod val="103000"/>
                        <a:tint val="73000"/>
                      </a:schemeClr>
                    </a:gs>
                    <a:gs pos="100000">
                      <a:schemeClr val="accent2">
                        <a:lumMod val="105000"/>
                        <a:satMod val="109000"/>
                        <a:tint val="81000"/>
                      </a:schemeClr>
                    </a:gs>
                  </a:gsLst>
                  <a:lin ang="5400000" scaled="0"/>
                </a:gradFill>
                <a:ln w="6350" cap="flat" cmpd="sng" algn="ctr">
                  <a:solidFill>
                    <a:schemeClr val="accent2"/>
                  </a:solidFill>
                  <a:prstDash val="solid"/>
                  <a:miter lim="800000"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</c:dLbl>
            <c:dLbl>
              <c:idx val="5"/>
              <c:spPr>
                <a:gradFill rotWithShape="1">
                  <a:gsLst>
                    <a:gs pos="0">
                      <a:schemeClr val="accent2">
                        <a:lumMod val="110000"/>
                        <a:satMod val="105000"/>
                        <a:tint val="67000"/>
                      </a:schemeClr>
                    </a:gs>
                    <a:gs pos="50000">
                      <a:schemeClr val="accent2">
                        <a:lumMod val="105000"/>
                        <a:satMod val="103000"/>
                        <a:tint val="73000"/>
                      </a:schemeClr>
                    </a:gs>
                    <a:gs pos="100000">
                      <a:schemeClr val="accent2">
                        <a:lumMod val="105000"/>
                        <a:satMod val="109000"/>
                        <a:tint val="81000"/>
                      </a:schemeClr>
                    </a:gs>
                  </a:gsLst>
                  <a:lin ang="5400000" scaled="0"/>
                </a:gradFill>
                <a:ln w="6350" cap="flat" cmpd="sng" algn="ctr">
                  <a:solidFill>
                    <a:schemeClr val="accent2"/>
                  </a:solidFill>
                  <a:prstDash val="solid"/>
                  <a:miter lim="800000"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'Stats des atterrissages'!$B$1:$G$1</c:f>
              <c:strCache>
                <c:ptCount val="6"/>
                <c:pt idx="0">
                  <c:v>Barge - sans nom</c:v>
                </c:pt>
                <c:pt idx="1">
                  <c:v>LZ1</c:v>
                </c:pt>
                <c:pt idx="2">
                  <c:v>OCISLY</c:v>
                </c:pt>
                <c:pt idx="3">
                  <c:v>JRTI</c:v>
                </c:pt>
                <c:pt idx="4">
                  <c:v>Atterrissages total réussis</c:v>
                </c:pt>
                <c:pt idx="5">
                  <c:v>Atterrissages total réussis sur Barges</c:v>
                </c:pt>
              </c:strCache>
            </c:strRef>
          </c:cat>
          <c:val>
            <c:numRef>
              <c:f>'Stats des atterrissages'!$B$2:$G$2</c:f>
              <c:numCache>
                <c:formatCode>General</c:formatCode>
                <c:ptCount val="6"/>
                <c:pt idx="0">
                  <c:v>0</c:v>
                </c:pt>
                <c:pt idx="1">
                  <c:v>7</c:v>
                </c:pt>
                <c:pt idx="2">
                  <c:v>8</c:v>
                </c:pt>
                <c:pt idx="3">
                  <c:v>4</c:v>
                </c:pt>
                <c:pt idx="4">
                  <c:v>19</c:v>
                </c:pt>
                <c:pt idx="5">
                  <c:v>12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77F-4BEB-A9D2-09995BB6D38E}"/>
            </c:ext>
          </c:extLst>
        </c:ser>
        <c:ser>
          <c:idx val="1"/>
          <c:order val="1"/>
          <c:tx>
            <c:v>Echecs</c:v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'Stats des atterrissages'!$B$1:$G$1</c:f>
              <c:strCache>
                <c:ptCount val="6"/>
                <c:pt idx="0">
                  <c:v>Barge - sans nom</c:v>
                </c:pt>
                <c:pt idx="1">
                  <c:v>LZ1</c:v>
                </c:pt>
                <c:pt idx="2">
                  <c:v>OCISLY</c:v>
                </c:pt>
                <c:pt idx="3">
                  <c:v>JRTI</c:v>
                </c:pt>
                <c:pt idx="4">
                  <c:v>Atterrissages total réussis</c:v>
                </c:pt>
                <c:pt idx="5">
                  <c:v>Atterrissages total réussis sur Barges</c:v>
                </c:pt>
              </c:strCache>
            </c:strRef>
          </c:cat>
          <c:val>
            <c:numRef>
              <c:f>'Stats des atterrissages'!$B$3:$G$3</c:f>
              <c:numCache>
                <c:formatCode>General</c:formatCode>
                <c:ptCount val="6"/>
                <c:pt idx="0">
                  <c:v>2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977F-4BEB-A9D2-09995BB6D38E}"/>
            </c:ext>
          </c:extLst>
        </c:ser>
        <c:dLbls>
          <c:showVal val="1"/>
        </c:dLbls>
        <c:axId val="170685568"/>
        <c:axId val="162374016"/>
      </c:barChart>
      <c:catAx>
        <c:axId val="17068556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2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2374016"/>
        <c:crosses val="autoZero"/>
        <c:auto val="1"/>
        <c:lblAlgn val="ctr"/>
        <c:lblOffset val="100"/>
      </c:catAx>
      <c:valAx>
        <c:axId val="16237401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0685568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5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 alignWithMargins="0"/>
    <c:pageMargins b="0.98425196899999978" l="0.78740157499999996" r="0.78740157499999996" t="0.98425196899999978" header="0.49212598450000011" footer="0.4921259845000001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9525</xdr:colOff>
      <xdr:row>32</xdr:row>
      <xdr:rowOff>9525</xdr:rowOff>
    </xdr:from>
    <xdr:to>
      <xdr:col>9</xdr:col>
      <xdr:colOff>9525</xdr:colOff>
      <xdr:row>39</xdr:row>
      <xdr:rowOff>19050</xdr:rowOff>
    </xdr:to>
    <xdr:pic>
      <xdr:nvPicPr>
        <xdr:cNvPr id="1025" name="Picture 1" descr="SpaceX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6525" y="5200650"/>
          <a:ext cx="4381500" cy="1152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4</xdr:row>
      <xdr:rowOff>0</xdr:rowOff>
    </xdr:from>
    <xdr:to>
      <xdr:col>17</xdr:col>
      <xdr:colOff>752475</xdr:colOff>
      <xdr:row>42</xdr:row>
      <xdr:rowOff>152400</xdr:rowOff>
    </xdr:to>
    <xdr:graphicFrame macro="">
      <xdr:nvGraphicFramePr>
        <xdr:cNvPr id="614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44"/>
  <sheetViews>
    <sheetView zoomScaleNormal="100" workbookViewId="0">
      <pane ySplit="1" topLeftCell="A2" activePane="bottomLeft" state="frozen"/>
      <selection pane="bottomLeft" activeCell="K1" sqref="K1"/>
    </sheetView>
  </sheetViews>
  <sheetFormatPr defaultColWidth="11.42578125" defaultRowHeight="12.75"/>
  <cols>
    <col min="1" max="1" width="8.7109375" style="1" bestFit="1" customWidth="1"/>
    <col min="2" max="2" width="9.7109375" style="1" bestFit="1" customWidth="1"/>
    <col min="3" max="3" width="9.7109375" style="1" customWidth="1"/>
    <col min="4" max="4" width="5.140625" style="1" customWidth="1"/>
    <col min="5" max="5" width="16.42578125" style="27" bestFit="1" customWidth="1"/>
    <col min="6" max="6" width="28" style="1" bestFit="1" customWidth="1"/>
    <col min="7" max="7" width="14.85546875" style="1" customWidth="1"/>
    <col min="8" max="8" width="11.42578125" style="1"/>
    <col min="9" max="9" width="11.42578125" style="33"/>
    <col min="10" max="10" width="15.140625" style="33" bestFit="1" customWidth="1"/>
    <col min="11" max="11" width="16.140625" style="1" bestFit="1" customWidth="1"/>
    <col min="12" max="12" width="13.42578125" style="1" customWidth="1"/>
    <col min="13" max="13" width="33.7109375" style="1" bestFit="1" customWidth="1"/>
    <col min="14" max="14" width="12.140625" style="1" customWidth="1"/>
    <col min="15" max="15" width="18" style="1" customWidth="1"/>
    <col min="16" max="16384" width="11.42578125" style="1"/>
  </cols>
  <sheetData>
    <row r="1" spans="1:15" ht="25.5">
      <c r="A1" s="49" t="s">
        <v>106</v>
      </c>
      <c r="B1" s="50" t="s">
        <v>0</v>
      </c>
      <c r="C1" s="50" t="s">
        <v>127</v>
      </c>
      <c r="D1" s="50" t="s">
        <v>11</v>
      </c>
      <c r="E1" s="51" t="s">
        <v>1</v>
      </c>
      <c r="F1" s="50" t="s">
        <v>2</v>
      </c>
      <c r="G1" s="50" t="s">
        <v>5</v>
      </c>
      <c r="H1" s="50" t="s">
        <v>3</v>
      </c>
      <c r="I1" s="52" t="s">
        <v>107</v>
      </c>
      <c r="J1" s="52" t="s">
        <v>97</v>
      </c>
      <c r="K1" s="50" t="s">
        <v>100</v>
      </c>
      <c r="L1" s="80" t="s">
        <v>4</v>
      </c>
      <c r="M1" s="91" t="s">
        <v>117</v>
      </c>
    </row>
    <row r="2" spans="1:15">
      <c r="A2" s="62">
        <v>14</v>
      </c>
      <c r="B2" s="63" t="s">
        <v>114</v>
      </c>
      <c r="C2" s="63" t="s">
        <v>129</v>
      </c>
      <c r="D2" s="63">
        <v>1</v>
      </c>
      <c r="E2" s="64">
        <v>42014</v>
      </c>
      <c r="F2" s="63" t="s">
        <v>115</v>
      </c>
      <c r="G2" s="66" t="s">
        <v>88</v>
      </c>
      <c r="H2" s="63" t="s">
        <v>37</v>
      </c>
      <c r="I2" s="65" t="s">
        <v>116</v>
      </c>
      <c r="J2" s="65" t="s">
        <v>98</v>
      </c>
      <c r="K2" s="63" t="s">
        <v>139</v>
      </c>
      <c r="L2" s="81" t="s">
        <v>35</v>
      </c>
      <c r="M2" s="92"/>
    </row>
    <row r="3" spans="1:15">
      <c r="A3" s="62">
        <v>17</v>
      </c>
      <c r="B3" s="63" t="s">
        <v>81</v>
      </c>
      <c r="C3" s="63" t="s">
        <v>129</v>
      </c>
      <c r="D3" s="63">
        <v>1</v>
      </c>
      <c r="E3" s="64">
        <v>42108</v>
      </c>
      <c r="F3" s="63" t="s">
        <v>113</v>
      </c>
      <c r="G3" s="66" t="s">
        <v>88</v>
      </c>
      <c r="H3" s="63" t="s">
        <v>37</v>
      </c>
      <c r="I3" s="65" t="s">
        <v>116</v>
      </c>
      <c r="J3" s="65" t="s">
        <v>98</v>
      </c>
      <c r="K3" s="63" t="s">
        <v>139</v>
      </c>
      <c r="L3" s="81" t="s">
        <v>35</v>
      </c>
      <c r="M3" s="92"/>
    </row>
    <row r="4" spans="1:15" ht="25.5">
      <c r="A4" s="13">
        <v>20</v>
      </c>
      <c r="B4" s="14" t="s">
        <v>62</v>
      </c>
      <c r="C4" s="44" t="s">
        <v>129</v>
      </c>
      <c r="D4" s="14">
        <v>1</v>
      </c>
      <c r="E4" s="22">
        <v>42360</v>
      </c>
      <c r="F4" s="14" t="s">
        <v>12</v>
      </c>
      <c r="G4" s="17">
        <v>1892</v>
      </c>
      <c r="H4" s="14" t="s">
        <v>37</v>
      </c>
      <c r="I4" s="28" t="s">
        <v>40</v>
      </c>
      <c r="J4" s="28" t="s">
        <v>98</v>
      </c>
      <c r="K4" s="14" t="s">
        <v>56</v>
      </c>
      <c r="L4" s="82" t="s">
        <v>134</v>
      </c>
      <c r="M4" s="73"/>
    </row>
    <row r="5" spans="1:15" ht="25.5">
      <c r="A5" s="11">
        <v>21</v>
      </c>
      <c r="B5" s="12" t="s">
        <v>81</v>
      </c>
      <c r="C5" s="99" t="s">
        <v>129</v>
      </c>
      <c r="D5" s="12">
        <v>1</v>
      </c>
      <c r="E5" s="23">
        <v>42386</v>
      </c>
      <c r="F5" s="12" t="s">
        <v>13</v>
      </c>
      <c r="G5" s="18">
        <v>510</v>
      </c>
      <c r="H5" s="12" t="s">
        <v>37</v>
      </c>
      <c r="I5" s="29" t="s">
        <v>41</v>
      </c>
      <c r="J5" s="29" t="s">
        <v>104</v>
      </c>
      <c r="K5" s="99" t="s">
        <v>109</v>
      </c>
      <c r="L5" s="83" t="s">
        <v>91</v>
      </c>
      <c r="M5" s="71"/>
    </row>
    <row r="6" spans="1:15">
      <c r="A6" s="67">
        <v>22</v>
      </c>
      <c r="B6" s="59" t="s">
        <v>82</v>
      </c>
      <c r="C6" s="117" t="s">
        <v>129</v>
      </c>
      <c r="D6" s="59">
        <v>1</v>
      </c>
      <c r="E6" s="58">
        <v>42433</v>
      </c>
      <c r="F6" s="59" t="s">
        <v>14</v>
      </c>
      <c r="G6" s="60">
        <v>5271</v>
      </c>
      <c r="H6" s="59" t="s">
        <v>38</v>
      </c>
      <c r="I6" s="61" t="s">
        <v>42</v>
      </c>
      <c r="J6" s="61" t="s">
        <v>98</v>
      </c>
      <c r="K6" s="59" t="s">
        <v>108</v>
      </c>
      <c r="L6" s="84" t="s">
        <v>35</v>
      </c>
      <c r="M6" s="72"/>
    </row>
    <row r="7" spans="1:15">
      <c r="A7" s="13">
        <v>23</v>
      </c>
      <c r="B7" s="35" t="s">
        <v>89</v>
      </c>
      <c r="C7" s="44" t="s">
        <v>122</v>
      </c>
      <c r="D7" s="14">
        <v>1</v>
      </c>
      <c r="E7" s="22">
        <v>42468</v>
      </c>
      <c r="F7" s="14" t="s">
        <v>15</v>
      </c>
      <c r="G7" s="38" t="s">
        <v>88</v>
      </c>
      <c r="H7" s="14" t="s">
        <v>37</v>
      </c>
      <c r="I7" s="28" t="s">
        <v>43</v>
      </c>
      <c r="J7" s="28" t="s">
        <v>98</v>
      </c>
      <c r="K7" s="44" t="s">
        <v>108</v>
      </c>
      <c r="L7" s="85" t="s">
        <v>25</v>
      </c>
      <c r="M7" s="73"/>
      <c r="O7" s="116" t="s">
        <v>133</v>
      </c>
    </row>
    <row r="8" spans="1:15">
      <c r="A8" s="13">
        <v>24</v>
      </c>
      <c r="B8" s="14" t="s">
        <v>79</v>
      </c>
      <c r="C8" s="44" t="s">
        <v>129</v>
      </c>
      <c r="D8" s="14">
        <v>1</v>
      </c>
      <c r="E8" s="22">
        <v>42496</v>
      </c>
      <c r="F8" s="14" t="s">
        <v>16</v>
      </c>
      <c r="G8" s="17">
        <v>4696</v>
      </c>
      <c r="H8" s="14" t="s">
        <v>34</v>
      </c>
      <c r="I8" s="28" t="s">
        <v>44</v>
      </c>
      <c r="J8" s="28" t="s">
        <v>98</v>
      </c>
      <c r="K8" s="44" t="s">
        <v>108</v>
      </c>
      <c r="L8" s="86"/>
      <c r="M8" s="73"/>
    </row>
    <row r="9" spans="1:15">
      <c r="A9" s="13">
        <v>25</v>
      </c>
      <c r="B9" s="14" t="s">
        <v>78</v>
      </c>
      <c r="C9" s="44" t="s">
        <v>129</v>
      </c>
      <c r="D9" s="14">
        <v>1</v>
      </c>
      <c r="E9" s="22">
        <v>42517</v>
      </c>
      <c r="F9" s="14" t="s">
        <v>17</v>
      </c>
      <c r="G9" s="17">
        <v>3025</v>
      </c>
      <c r="H9" s="14" t="s">
        <v>38</v>
      </c>
      <c r="I9" s="28" t="s">
        <v>45</v>
      </c>
      <c r="J9" s="28" t="s">
        <v>98</v>
      </c>
      <c r="K9" s="44" t="s">
        <v>108</v>
      </c>
      <c r="L9" s="86" t="s">
        <v>96</v>
      </c>
      <c r="M9" s="73"/>
    </row>
    <row r="10" spans="1:15" ht="25.5">
      <c r="A10" s="67">
        <v>26</v>
      </c>
      <c r="B10" s="59" t="s">
        <v>77</v>
      </c>
      <c r="C10" s="117" t="s">
        <v>129</v>
      </c>
      <c r="D10" s="59">
        <v>1</v>
      </c>
      <c r="E10" s="58">
        <v>42536</v>
      </c>
      <c r="F10" s="59" t="s">
        <v>18</v>
      </c>
      <c r="G10" s="60">
        <v>3963</v>
      </c>
      <c r="H10" s="59" t="s">
        <v>38</v>
      </c>
      <c r="I10" s="61" t="s">
        <v>42</v>
      </c>
      <c r="J10" s="61" t="s">
        <v>98</v>
      </c>
      <c r="K10" s="59" t="s">
        <v>108</v>
      </c>
      <c r="L10" s="84" t="s">
        <v>35</v>
      </c>
      <c r="M10" s="72"/>
    </row>
    <row r="11" spans="1:15">
      <c r="A11" s="13">
        <v>27</v>
      </c>
      <c r="B11" s="14" t="s">
        <v>76</v>
      </c>
      <c r="C11" s="44" t="s">
        <v>123</v>
      </c>
      <c r="D11" s="14">
        <v>1</v>
      </c>
      <c r="E11" s="22">
        <v>42569</v>
      </c>
      <c r="F11" s="14" t="s">
        <v>19</v>
      </c>
      <c r="G11" s="38" t="s">
        <v>88</v>
      </c>
      <c r="H11" s="14" t="s">
        <v>37</v>
      </c>
      <c r="I11" s="28" t="s">
        <v>46</v>
      </c>
      <c r="J11" s="28" t="s">
        <v>98</v>
      </c>
      <c r="K11" s="14" t="s">
        <v>56</v>
      </c>
      <c r="L11" s="86" t="s">
        <v>96</v>
      </c>
      <c r="M11" s="73"/>
    </row>
    <row r="12" spans="1:15">
      <c r="A12" s="13">
        <v>28</v>
      </c>
      <c r="B12" s="14" t="s">
        <v>75</v>
      </c>
      <c r="C12" s="44" t="s">
        <v>129</v>
      </c>
      <c r="D12" s="14">
        <v>1</v>
      </c>
      <c r="E12" s="22">
        <v>42596</v>
      </c>
      <c r="F12" s="14" t="s">
        <v>20</v>
      </c>
      <c r="G12" s="17">
        <v>4600</v>
      </c>
      <c r="H12" s="14" t="s">
        <v>34</v>
      </c>
      <c r="I12" s="28" t="s">
        <v>47</v>
      </c>
      <c r="J12" s="28" t="s">
        <v>98</v>
      </c>
      <c r="K12" s="44" t="s">
        <v>108</v>
      </c>
      <c r="L12" s="86"/>
      <c r="M12" s="73"/>
    </row>
    <row r="13" spans="1:15">
      <c r="A13" s="8"/>
      <c r="B13" s="53" t="s">
        <v>35</v>
      </c>
      <c r="C13" s="10"/>
      <c r="D13" s="9"/>
      <c r="E13" s="24">
        <v>42614</v>
      </c>
      <c r="F13" s="9" t="s">
        <v>21</v>
      </c>
      <c r="G13" s="19"/>
      <c r="H13" s="9" t="s">
        <v>34</v>
      </c>
      <c r="I13" s="30"/>
      <c r="J13" s="30" t="s">
        <v>98</v>
      </c>
      <c r="K13" s="10" t="s">
        <v>36</v>
      </c>
      <c r="L13" s="87" t="s">
        <v>35</v>
      </c>
      <c r="M13" s="74" t="s">
        <v>118</v>
      </c>
    </row>
    <row r="14" spans="1:15">
      <c r="A14" s="5">
        <v>29</v>
      </c>
      <c r="B14" s="35" t="s">
        <v>63</v>
      </c>
      <c r="C14" s="100" t="s">
        <v>129</v>
      </c>
      <c r="D14" s="14">
        <v>1</v>
      </c>
      <c r="E14" s="22">
        <v>42749</v>
      </c>
      <c r="F14" s="14" t="s">
        <v>22</v>
      </c>
      <c r="G14" s="17" t="s">
        <v>103</v>
      </c>
      <c r="H14" s="14" t="s">
        <v>37</v>
      </c>
      <c r="I14" s="28" t="s">
        <v>48</v>
      </c>
      <c r="J14" s="28" t="s">
        <v>104</v>
      </c>
      <c r="K14" s="44" t="s">
        <v>109</v>
      </c>
      <c r="L14" s="85" t="s">
        <v>29</v>
      </c>
      <c r="M14" s="73"/>
    </row>
    <row r="15" spans="1:15">
      <c r="A15" s="5">
        <v>30</v>
      </c>
      <c r="B15" s="35" t="s">
        <v>64</v>
      </c>
      <c r="C15" s="44" t="s">
        <v>124</v>
      </c>
      <c r="D15" s="14">
        <v>1</v>
      </c>
      <c r="E15" s="22">
        <v>42785</v>
      </c>
      <c r="F15" s="14" t="s">
        <v>23</v>
      </c>
      <c r="G15" s="38" t="s">
        <v>88</v>
      </c>
      <c r="H15" s="14" t="s">
        <v>37</v>
      </c>
      <c r="I15" s="28" t="s">
        <v>46</v>
      </c>
      <c r="J15" s="28" t="s">
        <v>99</v>
      </c>
      <c r="K15" s="14" t="s">
        <v>56</v>
      </c>
      <c r="L15" s="85" t="s">
        <v>86</v>
      </c>
      <c r="M15" s="73"/>
      <c r="N15" s="7"/>
    </row>
    <row r="16" spans="1:15">
      <c r="A16" s="3">
        <v>31</v>
      </c>
      <c r="B16" s="4" t="s">
        <v>65</v>
      </c>
      <c r="C16" s="101" t="s">
        <v>129</v>
      </c>
      <c r="D16" s="4">
        <v>1</v>
      </c>
      <c r="E16" s="25">
        <v>42810</v>
      </c>
      <c r="F16" s="4" t="s">
        <v>24</v>
      </c>
      <c r="G16" s="20">
        <v>5500</v>
      </c>
      <c r="H16" s="4" t="s">
        <v>34</v>
      </c>
      <c r="I16" s="31" t="s">
        <v>49</v>
      </c>
      <c r="J16" s="31" t="s">
        <v>99</v>
      </c>
      <c r="K16" s="4"/>
      <c r="L16" s="88"/>
      <c r="M16" s="75"/>
    </row>
    <row r="17" spans="1:15" ht="25.5">
      <c r="A17" s="5">
        <v>32</v>
      </c>
      <c r="B17" s="37" t="s">
        <v>7</v>
      </c>
      <c r="C17" s="44" t="s">
        <v>129</v>
      </c>
      <c r="D17" s="15">
        <v>2</v>
      </c>
      <c r="E17" s="22">
        <v>42824</v>
      </c>
      <c r="F17" s="35" t="s">
        <v>25</v>
      </c>
      <c r="G17" s="16" t="s">
        <v>101</v>
      </c>
      <c r="H17" s="14" t="s">
        <v>34</v>
      </c>
      <c r="I17" s="28" t="s">
        <v>44</v>
      </c>
      <c r="J17" s="28" t="s">
        <v>99</v>
      </c>
      <c r="K17" s="44" t="s">
        <v>108</v>
      </c>
      <c r="L17" s="82" t="s">
        <v>135</v>
      </c>
      <c r="M17" s="76" t="s">
        <v>119</v>
      </c>
    </row>
    <row r="18" spans="1:15">
      <c r="A18" s="5">
        <v>33</v>
      </c>
      <c r="B18" s="14" t="s">
        <v>66</v>
      </c>
      <c r="C18" s="44" t="s">
        <v>129</v>
      </c>
      <c r="D18" s="14">
        <v>1</v>
      </c>
      <c r="E18" s="22">
        <v>42856</v>
      </c>
      <c r="F18" s="44" t="s">
        <v>26</v>
      </c>
      <c r="G18" s="104" t="s">
        <v>6</v>
      </c>
      <c r="H18" s="14" t="s">
        <v>37</v>
      </c>
      <c r="I18" s="28" t="s">
        <v>50</v>
      </c>
      <c r="J18" s="28" t="s">
        <v>99</v>
      </c>
      <c r="K18" s="14" t="s">
        <v>56</v>
      </c>
      <c r="L18" s="86"/>
      <c r="M18" s="73"/>
    </row>
    <row r="19" spans="1:15">
      <c r="A19" s="3">
        <v>34</v>
      </c>
      <c r="B19" s="4" t="s">
        <v>67</v>
      </c>
      <c r="C19" s="101" t="s">
        <v>129</v>
      </c>
      <c r="D19" s="4">
        <v>1</v>
      </c>
      <c r="E19" s="25">
        <v>42870</v>
      </c>
      <c r="F19" s="4" t="s">
        <v>27</v>
      </c>
      <c r="G19" s="20">
        <v>6086</v>
      </c>
      <c r="H19" s="4" t="s">
        <v>38</v>
      </c>
      <c r="I19" s="31" t="s">
        <v>51</v>
      </c>
      <c r="J19" s="31" t="s">
        <v>99</v>
      </c>
      <c r="K19" s="4"/>
      <c r="L19" s="88"/>
      <c r="M19" s="75"/>
    </row>
    <row r="20" spans="1:15" ht="25.5">
      <c r="A20" s="5">
        <v>35</v>
      </c>
      <c r="B20" s="106" t="s">
        <v>68</v>
      </c>
      <c r="C20" s="102" t="s">
        <v>125</v>
      </c>
      <c r="D20" s="14">
        <v>1</v>
      </c>
      <c r="E20" s="22">
        <v>42889</v>
      </c>
      <c r="F20" s="14" t="s">
        <v>28</v>
      </c>
      <c r="G20" s="38" t="s">
        <v>88</v>
      </c>
      <c r="H20" s="14" t="s">
        <v>37</v>
      </c>
      <c r="I20" s="28" t="s">
        <v>52</v>
      </c>
      <c r="J20" s="28" t="s">
        <v>99</v>
      </c>
      <c r="K20" s="14" t="s">
        <v>56</v>
      </c>
      <c r="L20" s="86"/>
      <c r="M20" s="77" t="s">
        <v>120</v>
      </c>
    </row>
    <row r="21" spans="1:15">
      <c r="A21" s="5">
        <v>36</v>
      </c>
      <c r="B21" s="37" t="s">
        <v>8</v>
      </c>
      <c r="C21" s="44" t="s">
        <v>129</v>
      </c>
      <c r="D21" s="15">
        <v>2</v>
      </c>
      <c r="E21" s="22">
        <v>42909</v>
      </c>
      <c r="F21" s="35" t="s">
        <v>29</v>
      </c>
      <c r="G21" s="17">
        <v>3669</v>
      </c>
      <c r="H21" s="14" t="s">
        <v>38</v>
      </c>
      <c r="I21" s="28" t="s">
        <v>42</v>
      </c>
      <c r="J21" s="28" t="s">
        <v>99</v>
      </c>
      <c r="K21" s="44" t="s">
        <v>108</v>
      </c>
      <c r="L21" s="86"/>
      <c r="M21" s="115"/>
    </row>
    <row r="22" spans="1:15">
      <c r="A22" s="5">
        <v>37</v>
      </c>
      <c r="B22" s="14" t="s">
        <v>69</v>
      </c>
      <c r="C22" s="44" t="s">
        <v>129</v>
      </c>
      <c r="D22" s="14">
        <v>1</v>
      </c>
      <c r="E22" s="22">
        <v>42911</v>
      </c>
      <c r="F22" s="14" t="s">
        <v>30</v>
      </c>
      <c r="G22" s="17">
        <v>9600</v>
      </c>
      <c r="H22" s="14" t="s">
        <v>37</v>
      </c>
      <c r="I22" s="28" t="s">
        <v>48</v>
      </c>
      <c r="J22" s="28" t="s">
        <v>104</v>
      </c>
      <c r="K22" s="44" t="s">
        <v>109</v>
      </c>
      <c r="L22" s="86"/>
      <c r="M22" s="73"/>
    </row>
    <row r="23" spans="1:15">
      <c r="A23" s="3">
        <v>38</v>
      </c>
      <c r="B23" s="4" t="s">
        <v>70</v>
      </c>
      <c r="C23" s="101" t="s">
        <v>129</v>
      </c>
      <c r="D23" s="4">
        <v>1</v>
      </c>
      <c r="E23" s="25">
        <v>42921</v>
      </c>
      <c r="F23" s="4" t="s">
        <v>31</v>
      </c>
      <c r="G23" s="21" t="s">
        <v>102</v>
      </c>
      <c r="H23" s="4" t="s">
        <v>38</v>
      </c>
      <c r="I23" s="31" t="s">
        <v>53</v>
      </c>
      <c r="J23" s="31" t="s">
        <v>99</v>
      </c>
      <c r="K23" s="4"/>
      <c r="L23" s="88"/>
      <c r="M23" s="75"/>
    </row>
    <row r="24" spans="1:15" ht="18" customHeight="1">
      <c r="A24" s="5">
        <v>39</v>
      </c>
      <c r="B24" s="14" t="s">
        <v>71</v>
      </c>
      <c r="C24" s="44" t="s">
        <v>126</v>
      </c>
      <c r="D24" s="14">
        <v>1</v>
      </c>
      <c r="E24" s="22">
        <v>42961</v>
      </c>
      <c r="F24" s="14" t="s">
        <v>32</v>
      </c>
      <c r="G24" s="38" t="s">
        <v>88</v>
      </c>
      <c r="H24" s="14" t="s">
        <v>37</v>
      </c>
      <c r="I24" s="28" t="s">
        <v>54</v>
      </c>
      <c r="J24" s="28" t="s">
        <v>99</v>
      </c>
      <c r="K24" s="14" t="s">
        <v>56</v>
      </c>
      <c r="L24" s="86"/>
      <c r="M24" s="73" t="s">
        <v>137</v>
      </c>
    </row>
    <row r="25" spans="1:15">
      <c r="A25" s="5">
        <v>40</v>
      </c>
      <c r="B25" s="14" t="s">
        <v>72</v>
      </c>
      <c r="C25" s="44" t="s">
        <v>129</v>
      </c>
      <c r="D25" s="14">
        <v>1</v>
      </c>
      <c r="E25" s="22">
        <v>42971</v>
      </c>
      <c r="F25" s="14" t="s">
        <v>33</v>
      </c>
      <c r="G25" s="17">
        <v>475</v>
      </c>
      <c r="H25" s="14" t="s">
        <v>39</v>
      </c>
      <c r="I25" s="28" t="s">
        <v>55</v>
      </c>
      <c r="J25" s="28" t="s">
        <v>104</v>
      </c>
      <c r="K25" s="44" t="s">
        <v>109</v>
      </c>
      <c r="L25" s="86"/>
      <c r="M25" s="73"/>
    </row>
    <row r="26" spans="1:15">
      <c r="A26" s="5">
        <v>41</v>
      </c>
      <c r="B26" s="14" t="s">
        <v>73</v>
      </c>
      <c r="C26" s="44" t="s">
        <v>129</v>
      </c>
      <c r="D26" s="14">
        <v>1</v>
      </c>
      <c r="E26" s="22">
        <v>42985</v>
      </c>
      <c r="F26" s="14" t="s">
        <v>57</v>
      </c>
      <c r="G26" s="104" t="s">
        <v>87</v>
      </c>
      <c r="H26" s="14" t="s">
        <v>59</v>
      </c>
      <c r="I26" s="28" t="s">
        <v>58</v>
      </c>
      <c r="J26" s="28" t="s">
        <v>99</v>
      </c>
      <c r="K26" s="14" t="s">
        <v>56</v>
      </c>
      <c r="L26" s="86"/>
      <c r="M26" s="73"/>
      <c r="O26" s="34"/>
    </row>
    <row r="27" spans="1:15">
      <c r="A27" s="5">
        <v>42</v>
      </c>
      <c r="B27" s="14" t="s">
        <v>74</v>
      </c>
      <c r="C27" s="44" t="s">
        <v>129</v>
      </c>
      <c r="D27" s="14">
        <v>1</v>
      </c>
      <c r="E27" s="22">
        <v>43017</v>
      </c>
      <c r="F27" s="14" t="s">
        <v>105</v>
      </c>
      <c r="G27" s="17">
        <v>9600</v>
      </c>
      <c r="H27" s="14" t="s">
        <v>37</v>
      </c>
      <c r="I27" s="28" t="s">
        <v>58</v>
      </c>
      <c r="J27" s="28" t="s">
        <v>104</v>
      </c>
      <c r="K27" s="44" t="s">
        <v>109</v>
      </c>
      <c r="L27" s="86"/>
      <c r="M27" s="73"/>
    </row>
    <row r="28" spans="1:15">
      <c r="A28" s="5">
        <v>43</v>
      </c>
      <c r="B28" s="37" t="s">
        <v>61</v>
      </c>
      <c r="C28" s="44" t="s">
        <v>129</v>
      </c>
      <c r="D28" s="15">
        <v>2</v>
      </c>
      <c r="E28" s="22">
        <v>43019</v>
      </c>
      <c r="F28" s="35" t="s">
        <v>60</v>
      </c>
      <c r="G28" s="17">
        <v>5200</v>
      </c>
      <c r="H28" s="14" t="s">
        <v>34</v>
      </c>
      <c r="I28" s="28" t="s">
        <v>45</v>
      </c>
      <c r="J28" s="28" t="s">
        <v>99</v>
      </c>
      <c r="K28" s="44" t="s">
        <v>108</v>
      </c>
      <c r="L28" s="86"/>
      <c r="M28" s="115"/>
    </row>
    <row r="29" spans="1:15" ht="38.25">
      <c r="A29" s="107">
        <v>44</v>
      </c>
      <c r="B29" s="107" t="s">
        <v>83</v>
      </c>
      <c r="C29" s="107" t="s">
        <v>129</v>
      </c>
      <c r="D29" s="107">
        <v>1</v>
      </c>
      <c r="E29" s="108">
        <v>43038</v>
      </c>
      <c r="F29" s="107" t="s">
        <v>80</v>
      </c>
      <c r="G29" s="109">
        <v>3700</v>
      </c>
      <c r="H29" s="107" t="s">
        <v>34</v>
      </c>
      <c r="I29" s="110" t="s">
        <v>47</v>
      </c>
      <c r="J29" s="110" t="s">
        <v>99</v>
      </c>
      <c r="K29" s="44" t="s">
        <v>108</v>
      </c>
      <c r="L29" s="111"/>
      <c r="M29" s="112" t="s">
        <v>136</v>
      </c>
    </row>
    <row r="30" spans="1:15">
      <c r="A30" s="45">
        <v>45</v>
      </c>
      <c r="B30" s="54" t="s">
        <v>94</v>
      </c>
      <c r="C30" s="54" t="s">
        <v>129</v>
      </c>
      <c r="D30" s="45">
        <v>1</v>
      </c>
      <c r="E30" s="46">
        <v>43055</v>
      </c>
      <c r="F30" s="45" t="s">
        <v>93</v>
      </c>
      <c r="G30" s="47"/>
      <c r="H30" s="45" t="s">
        <v>37</v>
      </c>
      <c r="I30" s="48"/>
      <c r="J30" s="48" t="s">
        <v>99</v>
      </c>
      <c r="K30" s="45" t="s">
        <v>56</v>
      </c>
      <c r="L30" s="89"/>
      <c r="M30" s="78"/>
    </row>
    <row r="31" spans="1:15" ht="26.25" thickBot="1">
      <c r="A31" s="40">
        <v>45</v>
      </c>
      <c r="B31" s="105" t="s">
        <v>128</v>
      </c>
      <c r="C31" s="103" t="s">
        <v>130</v>
      </c>
      <c r="D31" s="40">
        <v>1</v>
      </c>
      <c r="E31" s="41">
        <v>43073</v>
      </c>
      <c r="F31" s="40" t="s">
        <v>95</v>
      </c>
      <c r="G31" s="42"/>
      <c r="H31" s="40" t="s">
        <v>37</v>
      </c>
      <c r="I31" s="43"/>
      <c r="J31" s="43" t="s">
        <v>98</v>
      </c>
      <c r="K31" s="40" t="s">
        <v>56</v>
      </c>
      <c r="L31" s="90"/>
      <c r="M31" s="79" t="s">
        <v>121</v>
      </c>
    </row>
    <row r="32" spans="1:15">
      <c r="A32" s="2"/>
      <c r="B32" s="2"/>
      <c r="C32" s="2"/>
      <c r="D32" s="2"/>
      <c r="E32" s="26"/>
      <c r="F32" s="2"/>
      <c r="G32" s="2"/>
      <c r="H32" s="2"/>
      <c r="I32" s="32"/>
      <c r="J32" s="32"/>
      <c r="K32" s="2"/>
      <c r="L32" s="2"/>
    </row>
    <row r="33" spans="1:15">
      <c r="A33" s="2"/>
      <c r="B33" s="2"/>
      <c r="C33" s="2"/>
      <c r="D33" s="2"/>
      <c r="E33" s="26"/>
      <c r="F33" s="2"/>
      <c r="G33" s="2"/>
      <c r="H33" s="2"/>
      <c r="I33" s="32"/>
      <c r="J33" s="32"/>
      <c r="K33" s="2"/>
      <c r="L33" s="6"/>
      <c r="M33" s="93" t="s">
        <v>9</v>
      </c>
      <c r="N33" s="94"/>
      <c r="O33" s="68" t="s">
        <v>10</v>
      </c>
    </row>
    <row r="34" spans="1:15" ht="13.5" customHeight="1">
      <c r="A34" s="2"/>
      <c r="B34" s="2"/>
      <c r="C34" s="2"/>
      <c r="D34" s="2"/>
      <c r="K34" s="2"/>
      <c r="M34" s="68"/>
      <c r="N34" s="68"/>
      <c r="O34" s="68"/>
    </row>
    <row r="35" spans="1:15">
      <c r="A35" s="2"/>
      <c r="B35" s="2"/>
      <c r="C35" s="2"/>
      <c r="D35" s="2"/>
      <c r="E35" s="26"/>
      <c r="F35" s="2"/>
      <c r="G35" s="2"/>
      <c r="H35" s="2"/>
      <c r="I35" s="32"/>
      <c r="J35" s="32"/>
      <c r="K35" s="2"/>
      <c r="L35" s="36"/>
      <c r="M35" s="68" t="s">
        <v>138</v>
      </c>
      <c r="N35" s="95"/>
      <c r="O35" s="68" t="s">
        <v>84</v>
      </c>
    </row>
    <row r="36" spans="1:15">
      <c r="A36" s="2"/>
      <c r="B36" s="2"/>
      <c r="C36" s="2"/>
      <c r="D36" s="2"/>
      <c r="E36" s="26"/>
      <c r="F36" s="2"/>
      <c r="G36" s="2"/>
      <c r="H36" s="2"/>
      <c r="I36" s="32"/>
      <c r="J36" s="32"/>
      <c r="K36" s="2"/>
      <c r="M36" s="68"/>
      <c r="N36" s="68"/>
      <c r="O36" s="68"/>
    </row>
    <row r="37" spans="1:15">
      <c r="A37" s="2"/>
      <c r="B37" s="2"/>
      <c r="C37" s="2"/>
      <c r="D37" s="2"/>
      <c r="E37" s="26"/>
      <c r="F37" s="2"/>
      <c r="G37" s="2"/>
      <c r="H37" s="2"/>
      <c r="I37" s="32"/>
      <c r="J37" s="32"/>
      <c r="K37" s="2"/>
      <c r="L37" s="96"/>
      <c r="M37" s="93" t="s">
        <v>85</v>
      </c>
      <c r="N37" s="97"/>
      <c r="O37" s="68" t="s">
        <v>90</v>
      </c>
    </row>
    <row r="38" spans="1:15">
      <c r="A38" s="2"/>
      <c r="B38" s="2"/>
      <c r="C38" s="2"/>
      <c r="D38" s="2"/>
      <c r="E38" s="26"/>
      <c r="F38" s="2"/>
      <c r="G38" s="2"/>
      <c r="H38" s="2"/>
      <c r="I38" s="32"/>
      <c r="J38" s="32"/>
      <c r="K38" s="2"/>
      <c r="M38" s="68"/>
      <c r="N38" s="68"/>
      <c r="O38" s="68"/>
    </row>
    <row r="39" spans="1:15" ht="12.75" customHeight="1">
      <c r="A39" s="2"/>
      <c r="B39" s="2"/>
      <c r="C39" s="2"/>
      <c r="D39" s="2"/>
      <c r="E39" s="26"/>
      <c r="F39" s="2"/>
      <c r="G39" s="2"/>
      <c r="H39" s="2"/>
      <c r="I39" s="32"/>
      <c r="J39" s="32"/>
      <c r="K39" s="2"/>
      <c r="L39" s="39"/>
      <c r="M39" s="68" t="s">
        <v>92</v>
      </c>
      <c r="N39" s="98"/>
      <c r="O39" s="68" t="s">
        <v>140</v>
      </c>
    </row>
    <row r="40" spans="1:15">
      <c r="A40" s="2"/>
      <c r="B40" s="2"/>
      <c r="C40" s="2"/>
      <c r="D40" s="2"/>
      <c r="E40" s="26"/>
      <c r="F40" s="2"/>
      <c r="G40" s="2"/>
      <c r="H40" s="2"/>
      <c r="I40" s="32"/>
      <c r="J40" s="32"/>
      <c r="K40" s="2"/>
      <c r="M40" s="68"/>
      <c r="N40" s="68"/>
      <c r="O40" s="68"/>
    </row>
    <row r="41" spans="1:15">
      <c r="A41" s="2"/>
      <c r="B41" s="2"/>
      <c r="C41" s="2"/>
      <c r="D41" s="2"/>
      <c r="E41" s="26"/>
      <c r="F41" s="2"/>
      <c r="G41" s="2"/>
      <c r="H41" s="2"/>
      <c r="I41" s="32"/>
      <c r="J41" s="32"/>
    </row>
    <row r="42" spans="1:15">
      <c r="A42" s="2"/>
      <c r="B42" s="2"/>
      <c r="C42" s="2"/>
      <c r="D42" s="2"/>
      <c r="E42" s="26"/>
      <c r="F42" s="2"/>
      <c r="G42" s="2"/>
      <c r="H42" s="2"/>
      <c r="I42" s="32"/>
      <c r="J42" s="32"/>
      <c r="K42" s="2"/>
    </row>
    <row r="43" spans="1:15" ht="15">
      <c r="F43" s="2"/>
      <c r="K43" s="55"/>
      <c r="L43" s="55"/>
    </row>
    <row r="44" spans="1:15">
      <c r="F44" s="2"/>
    </row>
  </sheetData>
  <phoneticPr fontId="3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G3"/>
  <sheetViews>
    <sheetView tabSelected="1" workbookViewId="0">
      <selection activeCell="A2" sqref="A2"/>
    </sheetView>
  </sheetViews>
  <sheetFormatPr defaultColWidth="11.42578125" defaultRowHeight="12.75"/>
  <cols>
    <col min="1" max="1" width="18.42578125" style="1" bestFit="1" customWidth="1"/>
    <col min="2" max="5" width="11.42578125" style="1"/>
    <col min="6" max="6" width="12.5703125" style="1" bestFit="1" customWidth="1"/>
    <col min="7" max="7" width="17.42578125" style="1" bestFit="1" customWidth="1"/>
    <col min="8" max="16384" width="11.42578125" style="1"/>
  </cols>
  <sheetData>
    <row r="1" spans="1:7" ht="39" thickBot="1">
      <c r="A1" s="114" t="s">
        <v>112</v>
      </c>
      <c r="B1" s="69" t="s">
        <v>141</v>
      </c>
      <c r="C1" s="70" t="s">
        <v>56</v>
      </c>
      <c r="D1" s="70" t="s">
        <v>108</v>
      </c>
      <c r="E1" s="113" t="s">
        <v>109</v>
      </c>
      <c r="F1" s="122" t="s">
        <v>131</v>
      </c>
      <c r="G1" s="123" t="s">
        <v>132</v>
      </c>
    </row>
    <row r="2" spans="1:7">
      <c r="A2" s="119" t="s">
        <v>111</v>
      </c>
      <c r="B2" s="118">
        <f ca="1">CompteSiCouleur(Stats!$K$2:$K$31,B$1,$A2)</f>
        <v>0</v>
      </c>
      <c r="C2" s="118">
        <f ca="1">CompteSiCouleur(Stats!$K$2:$K$31,C$1,$A2)</f>
        <v>7</v>
      </c>
      <c r="D2" s="118">
        <f ca="1">CompteSiCouleur(Stats!$K$2:$K$31,D$1,$A2)</f>
        <v>8</v>
      </c>
      <c r="E2" s="121">
        <f ca="1">CompteSiCouleur(Stats!$K$2:$K$31,E$1,$A2)</f>
        <v>4</v>
      </c>
      <c r="F2" s="124">
        <f ca="1">C2+D2+E2</f>
        <v>19</v>
      </c>
      <c r="G2" s="125">
        <f ca="1">D2+E2</f>
        <v>12</v>
      </c>
    </row>
    <row r="3" spans="1:7" ht="13.5" thickBot="1">
      <c r="A3" s="120" t="s">
        <v>110</v>
      </c>
      <c r="B3" s="118">
        <f ca="1">CompteSiCouleur(Stats!$K$2:$K$31,B$1,$A3)</f>
        <v>2</v>
      </c>
      <c r="C3" s="118">
        <f ca="1">CompteSiCouleur(Stats!$K$2:$K$31,C$1,$A3)</f>
        <v>0</v>
      </c>
      <c r="D3" s="118">
        <f ca="1">CompteSiCouleur(Stats!$K$2:$K$31,D$1,$A3)</f>
        <v>2</v>
      </c>
      <c r="E3" s="121">
        <f ca="1">CompteSiCouleur(Stats!$K$2:$K$31,E$1,$A3)</f>
        <v>0</v>
      </c>
      <c r="F3" s="56">
        <f ca="1">C3+D3+E3</f>
        <v>2</v>
      </c>
      <c r="G3" s="57">
        <f ca="1">D3+E3</f>
        <v>2</v>
      </c>
    </row>
  </sheetData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Stats</vt:lpstr>
      <vt:lpstr>Stats des atterrissages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Carim</cp:lastModifiedBy>
  <dcterms:created xsi:type="dcterms:W3CDTF">2017-10-13T04:38:03Z</dcterms:created>
  <dcterms:modified xsi:type="dcterms:W3CDTF">2017-11-01T13:39:16Z</dcterms:modified>
</cp:coreProperties>
</file>