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435"/>
  </bookViews>
  <sheets>
    <sheet name="Sheet1" sheetId="1" r:id="rId1"/>
  </sheets>
  <definedNames>
    <definedName name="_xlnm._FilterDatabase" localSheetId="0" hidden="1">Sheet1!$A$1:$K$21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/>
  <c r="M21"/>
  <c r="M20"/>
  <c r="M19"/>
  <c r="M18"/>
  <c r="M17"/>
  <c r="M16"/>
  <c r="M15"/>
  <c r="M14"/>
  <c r="M13"/>
  <c r="M12"/>
  <c r="M10"/>
  <c r="M9"/>
  <c r="M8"/>
  <c r="M7"/>
  <c r="M6"/>
  <c r="M5"/>
  <c r="M4"/>
  <c r="M3"/>
  <c r="M2"/>
  <c r="M11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L21"/>
  <c r="L20"/>
  <c r="L19"/>
  <c r="L18"/>
  <c r="L17"/>
  <c r="L16"/>
  <c r="L15"/>
  <c r="L14"/>
  <c r="L13"/>
  <c r="L12"/>
  <c r="L11"/>
  <c r="L10"/>
  <c r="L9"/>
  <c r="L8"/>
  <c r="L7"/>
  <c r="L6"/>
  <c r="L5"/>
  <c r="L3"/>
  <c r="K13"/>
  <c r="K21"/>
  <c r="K20"/>
  <c r="K19"/>
  <c r="K18"/>
  <c r="K17"/>
  <c r="K16"/>
  <c r="K15"/>
  <c r="K14"/>
  <c r="K12"/>
  <c r="K11"/>
  <c r="K10"/>
  <c r="K9"/>
  <c r="K8"/>
  <c r="K7"/>
  <c r="K6"/>
  <c r="K5"/>
  <c r="K4"/>
  <c r="K3"/>
  <c r="K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I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E21"/>
  <c r="E20"/>
  <c r="E19"/>
  <c r="E18"/>
  <c r="E17"/>
  <c r="E16"/>
  <c r="E15"/>
  <c r="E14"/>
  <c r="E12"/>
  <c r="E11"/>
  <c r="E10"/>
  <c r="E9"/>
  <c r="E8"/>
  <c r="E7"/>
  <c r="E6"/>
  <c r="E5"/>
  <c r="E4"/>
  <c r="E3"/>
  <c r="E2"/>
  <c r="E13"/>
  <c r="L4" l="1"/>
</calcChain>
</file>

<file path=xl/sharedStrings.xml><?xml version="1.0" encoding="utf-8"?>
<sst xmlns="http://schemas.openxmlformats.org/spreadsheetml/2006/main" count="150" uniqueCount="105">
  <si>
    <t>Nom Fournisseur</t>
  </si>
  <si>
    <t>Code</t>
  </si>
  <si>
    <t>MP</t>
  </si>
  <si>
    <t>Validation dossier</t>
  </si>
  <si>
    <t>Cheese flavor</t>
  </si>
  <si>
    <t>N/A</t>
  </si>
  <si>
    <t>13/03/2014</t>
  </si>
  <si>
    <t>12/01/2018</t>
  </si>
  <si>
    <t>Tomato flavor</t>
  </si>
  <si>
    <t>26/06/2017</t>
  </si>
  <si>
    <t>01/12/2016</t>
  </si>
  <si>
    <t>30/08/2016</t>
  </si>
  <si>
    <t>19/07/2017</t>
  </si>
  <si>
    <t>Tolu Balsam</t>
  </si>
  <si>
    <t>03/05/2016</t>
  </si>
  <si>
    <t>16/04/2015</t>
  </si>
  <si>
    <t>25/05/2016</t>
  </si>
  <si>
    <t>02/06/2015</t>
  </si>
  <si>
    <t xml:space="preserve">Eucalyptus essential oil </t>
  </si>
  <si>
    <t>08/12/2017</t>
  </si>
  <si>
    <t>09/11/2017</t>
  </si>
  <si>
    <t>26/11/2015</t>
  </si>
  <si>
    <t>16/09/2013</t>
  </si>
  <si>
    <t>17/09/2013</t>
  </si>
  <si>
    <t>23/11/2016</t>
  </si>
  <si>
    <t>07/11/2016</t>
  </si>
  <si>
    <t>18/11/2016</t>
  </si>
  <si>
    <t>27/10/2016</t>
  </si>
  <si>
    <t>27/04/2015</t>
  </si>
  <si>
    <t>10/10/2016</t>
  </si>
  <si>
    <t>12/10/2016</t>
  </si>
  <si>
    <t>14/12/2015</t>
  </si>
  <si>
    <t>29/12/2011</t>
  </si>
  <si>
    <t>Angelica root essential oil</t>
  </si>
  <si>
    <t>14/12/2016</t>
  </si>
  <si>
    <t>16/11/2016</t>
  </si>
  <si>
    <t>04/10/2016</t>
  </si>
  <si>
    <t>Catnip essential oil</t>
  </si>
  <si>
    <t>18/07/2017</t>
  </si>
  <si>
    <t>29/12/2016</t>
  </si>
  <si>
    <t>09/02/2017</t>
  </si>
  <si>
    <t>16/12/2015</t>
  </si>
  <si>
    <t>17/12/2013</t>
  </si>
  <si>
    <t>16/10/2015</t>
  </si>
  <si>
    <t>20/12/2013</t>
  </si>
  <si>
    <t>28/12/2016</t>
  </si>
  <si>
    <t>31/07/2017</t>
  </si>
  <si>
    <t>Capsicum oleoresin 40%</t>
  </si>
  <si>
    <t>23/06/2015</t>
  </si>
  <si>
    <t>30/11/2017</t>
  </si>
  <si>
    <t>10/06/2015</t>
  </si>
  <si>
    <t>26/05/2015</t>
  </si>
  <si>
    <t>24/06/2015</t>
  </si>
  <si>
    <t>Oregano essential oil</t>
  </si>
  <si>
    <t>08/12/2015</t>
  </si>
  <si>
    <t>09/12/2015</t>
  </si>
  <si>
    <t>Ginger root oleoresin &gt;30% EO</t>
  </si>
  <si>
    <t>05/10/2016</t>
  </si>
  <si>
    <t>05/08/2015</t>
  </si>
  <si>
    <t>15/07/2015</t>
  </si>
  <si>
    <t>31/07/2015</t>
  </si>
  <si>
    <t>Peru balsam essential oil</t>
  </si>
  <si>
    <t>05/01/2016</t>
  </si>
  <si>
    <t>24/10/2016</t>
  </si>
  <si>
    <t xml:space="preserve">Cinnamon bark essential oil </t>
  </si>
  <si>
    <t>13/04/2016</t>
  </si>
  <si>
    <t>25/02/2016</t>
  </si>
  <si>
    <t>Specification</t>
  </si>
  <si>
    <t>Spec Date</t>
  </si>
  <si>
    <t>FDS</t>
  </si>
  <si>
    <t>FDS Date</t>
  </si>
  <si>
    <t>Contract signé</t>
  </si>
  <si>
    <t>Contract Date</t>
  </si>
  <si>
    <t>Archambault &amp; Fils</t>
  </si>
  <si>
    <t xml:space="preserve">Instant Sucré     </t>
  </si>
  <si>
    <t>British Scott</t>
  </si>
  <si>
    <t>Eminence Grise</t>
  </si>
  <si>
    <t>George Percault</t>
  </si>
  <si>
    <t>Arome Davierne</t>
  </si>
  <si>
    <t>Laboratoire du Rosaire</t>
  </si>
  <si>
    <t>PAPRIKA Oleoresin SAS</t>
  </si>
  <si>
    <t>Flavours&amp; Flagrance</t>
  </si>
  <si>
    <t>Synomise</t>
  </si>
  <si>
    <t>Sylvie&amp;Sylvain</t>
  </si>
  <si>
    <t>Coffee arabica &amp; robusta</t>
  </si>
  <si>
    <t>Coffee PE WE from central america</t>
  </si>
  <si>
    <t xml:space="preserve">Coffee robusta  PE </t>
  </si>
  <si>
    <t>VANILLA DRY</t>
  </si>
  <si>
    <t>1AA296</t>
  </si>
  <si>
    <t>1AA025</t>
  </si>
  <si>
    <t>1AA034</t>
  </si>
  <si>
    <t>1AA010</t>
  </si>
  <si>
    <t>1AA107</t>
  </si>
  <si>
    <t>1AA108</t>
  </si>
  <si>
    <t>1AA368</t>
  </si>
  <si>
    <t>1AA013</t>
  </si>
  <si>
    <t>1A4000</t>
  </si>
  <si>
    <t>1AA319</t>
  </si>
  <si>
    <t>1A2000</t>
  </si>
  <si>
    <t>1AA309</t>
  </si>
  <si>
    <t>1AA385</t>
  </si>
  <si>
    <t>Dossier Date</t>
  </si>
  <si>
    <t>Type 1</t>
  </si>
  <si>
    <t>Type 2</t>
  </si>
  <si>
    <t>Type 3</t>
  </si>
</sst>
</file>

<file path=xl/styles.xml><?xml version="1.0" encoding="utf-8"?>
<styleSheet xmlns="http://schemas.openxmlformats.org/spreadsheetml/2006/main">
  <numFmts count="1">
    <numFmt numFmtId="164" formatCode="dd/mm/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left" vertical="center"/>
    </xf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 wrapText="1"/>
    </xf>
    <xf numFmtId="164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NumberFormat="1" applyFill="1" applyBorder="1" applyAlignment="1" applyProtection="1">
      <alignment horizontal="center" vertical="center"/>
    </xf>
    <xf numFmtId="0" fontId="0" fillId="0" borderId="0" xfId="0" applyFont="1"/>
    <xf numFmtId="0" fontId="0" fillId="0" borderId="0" xfId="0" quotePrefix="1" applyNumberFormat="1" applyFill="1" applyBorder="1" applyAlignment="1" applyProtection="1">
      <alignment horizontal="center" vertical="center"/>
    </xf>
    <xf numFmtId="0" fontId="5" fillId="0" borderId="0" xfId="0" applyFont="1"/>
  </cellXfs>
  <cellStyles count="1">
    <cellStyle name="Normal" xfId="0" builtinId="0"/>
  </cellStyles>
  <dxfs count="35">
    <dxf>
      <font>
        <color rgb="FFFFC000"/>
      </font>
    </dxf>
    <dxf>
      <font>
        <color theme="0"/>
      </font>
    </dxf>
    <dxf>
      <font>
        <color rgb="FFFFC000"/>
      </font>
    </dxf>
    <dxf>
      <font>
        <color theme="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/>
      </font>
    </dxf>
    <dxf>
      <font>
        <color rgb="FFFFC00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rgb="FFFFC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rgb="FF00B050"/>
      </font>
    </dxf>
    <dxf>
      <font>
        <color theme="0"/>
      </font>
    </dxf>
    <dxf>
      <font>
        <color rgb="FF00B050"/>
      </font>
    </dxf>
    <dxf>
      <font>
        <color theme="0"/>
      </font>
    </dxf>
    <dxf>
      <font>
        <color rgb="FF00B05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21"/>
  <sheetViews>
    <sheetView tabSelected="1" workbookViewId="0">
      <selection activeCell="A18" sqref="A18"/>
    </sheetView>
  </sheetViews>
  <sheetFormatPr defaultRowHeight="15"/>
  <cols>
    <col min="1" max="1" width="22" bestFit="1" customWidth="1"/>
    <col min="2" max="2" width="10.140625" bestFit="1" customWidth="1"/>
    <col min="3" max="3" width="35.7109375" customWidth="1"/>
    <col min="4" max="4" width="15.28515625" style="8" customWidth="1"/>
    <col min="5" max="5" width="11" customWidth="1"/>
    <col min="6" max="6" width="10.7109375" bestFit="1" customWidth="1"/>
    <col min="7" max="7" width="12.140625" style="8" customWidth="1"/>
    <col min="8" max="11" width="11.140625" style="8" customWidth="1"/>
  </cols>
  <sheetData>
    <row r="1" spans="1:18" ht="30">
      <c r="A1" s="5" t="s">
        <v>0</v>
      </c>
      <c r="B1" s="5" t="s">
        <v>1</v>
      </c>
      <c r="C1" s="5" t="s">
        <v>2</v>
      </c>
      <c r="D1" s="5" t="s">
        <v>67</v>
      </c>
      <c r="E1" s="6" t="s">
        <v>68</v>
      </c>
      <c r="F1" s="5" t="s">
        <v>69</v>
      </c>
      <c r="G1" s="6" t="s">
        <v>70</v>
      </c>
      <c r="H1" s="5" t="s">
        <v>71</v>
      </c>
      <c r="I1" s="6" t="s">
        <v>72</v>
      </c>
      <c r="J1" s="5" t="s">
        <v>3</v>
      </c>
      <c r="K1" s="6" t="s">
        <v>101</v>
      </c>
      <c r="L1" s="9" t="s">
        <v>102</v>
      </c>
      <c r="M1" s="10" t="s">
        <v>103</v>
      </c>
      <c r="N1" s="11" t="s">
        <v>104</v>
      </c>
    </row>
    <row r="2" spans="1:18">
      <c r="A2" s="1" t="s">
        <v>73</v>
      </c>
      <c r="B2" s="2" t="s">
        <v>88</v>
      </c>
      <c r="C2" s="1" t="s">
        <v>47</v>
      </c>
      <c r="D2" s="2" t="s">
        <v>49</v>
      </c>
      <c r="E2" s="7">
        <f t="shared" ref="E2:G12" si="0">IF(D2="N/A",D2,IF(ISBLANK(D2),"",DATEVALUE(D2)))</f>
        <v>43069</v>
      </c>
      <c r="F2" s="3" t="s">
        <v>51</v>
      </c>
      <c r="G2" s="7">
        <f t="shared" si="0"/>
        <v>42150</v>
      </c>
      <c r="H2" s="2" t="s">
        <v>51</v>
      </c>
      <c r="I2" s="7">
        <f t="shared" ref="I2:K2" si="1">IF(H2="N/A",H2,IF(ISBLANK(H2),"",DATEVALUE(H2)))</f>
        <v>42150</v>
      </c>
      <c r="J2" s="2" t="s">
        <v>52</v>
      </c>
      <c r="K2" s="7">
        <f t="shared" si="1"/>
        <v>42179</v>
      </c>
      <c r="L2" s="13" t="b">
        <f>AND(IF(ISNUMBER($E2),YEAR($E2)&gt;=2015,$E2="N/A"),IF(ISNUMBER($G2),YEAR($G2)&gt;=2015,$G2="N/A"),IF(ISNUMBER($I2),YEAR($I2)&gt;=2015,$I2="N/A"),IF(ISNUMBER($K2),YEAR($K2)&gt;=2015,K2="N/A"))</f>
        <v>1</v>
      </c>
      <c r="M2" s="13" t="b">
        <f t="shared" ref="M2:M10" si="2">AND(IF(ISNUMBER($E2),YEAR($E2)&lt;=2015,$E2="N/A"),IF(ISNUMBER($G2),YEAR($G2)&lt;=2015,$G2="N/A"),IF(ISNUMBER($I2),YEAR($I2)&lt;=2015,$I2="N/A"),IF(ISNUMBER($K2),YEAR($K2)&lt;=2015,L2="N/A"))</f>
        <v>0</v>
      </c>
      <c r="N2" s="15" t="b">
        <f>OR(E2="",G2="",I2="",K2="")</f>
        <v>0</v>
      </c>
    </row>
    <row r="3" spans="1:18">
      <c r="A3" s="1" t="s">
        <v>74</v>
      </c>
      <c r="B3" s="2" t="s">
        <v>89</v>
      </c>
      <c r="C3" s="1" t="s">
        <v>84</v>
      </c>
      <c r="D3" s="2" t="s">
        <v>25</v>
      </c>
      <c r="E3" s="7">
        <f t="shared" si="0"/>
        <v>42681</v>
      </c>
      <c r="F3" s="3" t="s">
        <v>26</v>
      </c>
      <c r="G3" s="7">
        <f t="shared" si="0"/>
        <v>42692</v>
      </c>
      <c r="H3" s="2" t="s">
        <v>26</v>
      </c>
      <c r="I3" s="7">
        <f t="shared" ref="I3:K3" si="3">IF(H3="N/A",H3,IF(ISBLANK(H3),"",DATEVALUE(H3)))</f>
        <v>42692</v>
      </c>
      <c r="J3" s="2" t="s">
        <v>26</v>
      </c>
      <c r="K3" s="7">
        <f t="shared" si="3"/>
        <v>42692</v>
      </c>
      <c r="L3" s="13" t="b">
        <f t="shared" ref="L3:L21" si="4">AND(IF(ISNUMBER($E3),YEAR($E3)&gt;=2015,$E3="N/A"),IF(ISNUMBER($G3),YEAR($G3)&gt;=2015,$G3="N/A"),IF(ISNUMBER($I3),YEAR($I3)&gt;=2015,$I3="N/A"),IF(ISNUMBER($K3),YEAR($K3)&gt;=2015,K3="N/A"))</f>
        <v>1</v>
      </c>
      <c r="M3" s="13" t="b">
        <f t="shared" si="2"/>
        <v>0</v>
      </c>
      <c r="N3" s="15" t="b">
        <f t="shared" ref="N3:N21" si="5">OR(E3="",G3="",I3="",K3="")</f>
        <v>0</v>
      </c>
    </row>
    <row r="4" spans="1:18">
      <c r="A4" s="1" t="s">
        <v>74</v>
      </c>
      <c r="B4" s="2" t="s">
        <v>89</v>
      </c>
      <c r="C4" s="1" t="s">
        <v>85</v>
      </c>
      <c r="D4" s="2" t="s">
        <v>28</v>
      </c>
      <c r="E4" s="7">
        <f t="shared" si="0"/>
        <v>42121</v>
      </c>
      <c r="F4" s="3"/>
      <c r="G4" s="7" t="str">
        <f t="shared" si="0"/>
        <v/>
      </c>
      <c r="H4" s="14" t="s">
        <v>29</v>
      </c>
      <c r="I4" s="7">
        <f t="shared" ref="I4:K4" si="6">IF(H4="N/A",H4,IF(ISBLANK(H4),"",DATEVALUE(H4)))</f>
        <v>42653</v>
      </c>
      <c r="J4" s="14" t="s">
        <v>30</v>
      </c>
      <c r="K4" s="7">
        <f t="shared" si="6"/>
        <v>42655</v>
      </c>
      <c r="L4" s="13" t="b">
        <f t="shared" si="4"/>
        <v>0</v>
      </c>
      <c r="M4" s="13" t="b">
        <f t="shared" si="2"/>
        <v>0</v>
      </c>
      <c r="N4" s="15" t="b">
        <f t="shared" si="5"/>
        <v>1</v>
      </c>
    </row>
    <row r="5" spans="1:18">
      <c r="A5" s="1" t="s">
        <v>74</v>
      </c>
      <c r="B5" s="2" t="s">
        <v>90</v>
      </c>
      <c r="C5" s="1" t="s">
        <v>86</v>
      </c>
      <c r="D5" s="2" t="s">
        <v>31</v>
      </c>
      <c r="E5" s="7">
        <f t="shared" si="0"/>
        <v>42352</v>
      </c>
      <c r="F5" s="3"/>
      <c r="G5" s="7" t="str">
        <f t="shared" si="0"/>
        <v/>
      </c>
      <c r="H5" s="2" t="s">
        <v>21</v>
      </c>
      <c r="I5" s="7">
        <f t="shared" ref="I5:K5" si="7">IF(H5="N/A",H5,IF(ISBLANK(H5),"",DATEVALUE(H5)))</f>
        <v>42334</v>
      </c>
      <c r="J5" s="2" t="s">
        <v>32</v>
      </c>
      <c r="K5" s="7">
        <f t="shared" si="7"/>
        <v>40906</v>
      </c>
      <c r="L5" s="13" t="b">
        <f t="shared" si="4"/>
        <v>0</v>
      </c>
      <c r="M5" s="13" t="b">
        <f t="shared" si="2"/>
        <v>0</v>
      </c>
      <c r="N5" s="15" t="b">
        <f t="shared" si="5"/>
        <v>1</v>
      </c>
      <c r="R5" s="4"/>
    </row>
    <row r="6" spans="1:18">
      <c r="A6" s="1" t="s">
        <v>75</v>
      </c>
      <c r="B6" s="2" t="s">
        <v>91</v>
      </c>
      <c r="C6" s="1" t="s">
        <v>13</v>
      </c>
      <c r="D6" s="2" t="s">
        <v>14</v>
      </c>
      <c r="E6" s="7">
        <f t="shared" si="0"/>
        <v>42493</v>
      </c>
      <c r="F6" s="3" t="s">
        <v>15</v>
      </c>
      <c r="G6" s="7">
        <f t="shared" si="0"/>
        <v>42110</v>
      </c>
      <c r="H6" s="2" t="s">
        <v>16</v>
      </c>
      <c r="I6" s="7">
        <f t="shared" ref="I6:K6" si="8">IF(H6="N/A",H6,IF(ISBLANK(H6),"",DATEVALUE(H6)))</f>
        <v>42515</v>
      </c>
      <c r="J6" s="2" t="s">
        <v>17</v>
      </c>
      <c r="K6" s="7">
        <f t="shared" si="8"/>
        <v>42157</v>
      </c>
      <c r="L6" s="13" t="b">
        <f t="shared" si="4"/>
        <v>1</v>
      </c>
      <c r="M6" s="13" t="b">
        <f t="shared" si="2"/>
        <v>0</v>
      </c>
      <c r="N6" s="15" t="b">
        <f t="shared" si="5"/>
        <v>0</v>
      </c>
    </row>
    <row r="7" spans="1:18">
      <c r="A7" s="1" t="s">
        <v>75</v>
      </c>
      <c r="B7" s="2" t="s">
        <v>92</v>
      </c>
      <c r="C7" s="1" t="s">
        <v>33</v>
      </c>
      <c r="D7" s="2" t="s">
        <v>34</v>
      </c>
      <c r="E7" s="7">
        <f t="shared" si="0"/>
        <v>42718</v>
      </c>
      <c r="F7" s="3" t="s">
        <v>35</v>
      </c>
      <c r="G7" s="7">
        <f t="shared" si="0"/>
        <v>42690</v>
      </c>
      <c r="H7" s="2" t="s">
        <v>36</v>
      </c>
      <c r="I7" s="7">
        <f t="shared" ref="I7:K7" si="9">IF(H7="N/A",H7,IF(ISBLANK(H7),"",DATEVALUE(H7)))</f>
        <v>42647</v>
      </c>
      <c r="J7" s="2" t="s">
        <v>34</v>
      </c>
      <c r="K7" s="7">
        <f t="shared" si="9"/>
        <v>42718</v>
      </c>
      <c r="L7" s="13" t="b">
        <f t="shared" si="4"/>
        <v>1</v>
      </c>
      <c r="M7" s="13" t="b">
        <f t="shared" si="2"/>
        <v>0</v>
      </c>
      <c r="N7" s="15" t="b">
        <f t="shared" si="5"/>
        <v>0</v>
      </c>
    </row>
    <row r="8" spans="1:18">
      <c r="A8" s="1" t="s">
        <v>75</v>
      </c>
      <c r="B8" s="2" t="s">
        <v>93</v>
      </c>
      <c r="C8" s="1" t="s">
        <v>37</v>
      </c>
      <c r="D8" s="2" t="s">
        <v>45</v>
      </c>
      <c r="E8" s="7">
        <f t="shared" si="0"/>
        <v>42732</v>
      </c>
      <c r="F8" s="3" t="s">
        <v>45</v>
      </c>
      <c r="G8" s="7">
        <f t="shared" si="0"/>
        <v>42732</v>
      </c>
      <c r="H8" s="2" t="s">
        <v>46</v>
      </c>
      <c r="I8" s="7">
        <f t="shared" ref="I8:K8" si="10">IF(H8="N/A",H8,IF(ISBLANK(H8),"",DATEVALUE(H8)))</f>
        <v>42947</v>
      </c>
      <c r="J8" s="2" t="s">
        <v>46</v>
      </c>
      <c r="K8" s="7">
        <f t="shared" si="10"/>
        <v>42947</v>
      </c>
      <c r="L8" s="13" t="b">
        <f t="shared" si="4"/>
        <v>1</v>
      </c>
      <c r="M8" s="13" t="b">
        <f t="shared" si="2"/>
        <v>0</v>
      </c>
      <c r="N8" s="15" t="b">
        <f t="shared" si="5"/>
        <v>0</v>
      </c>
    </row>
    <row r="9" spans="1:18">
      <c r="A9" s="1" t="s">
        <v>76</v>
      </c>
      <c r="B9" s="2" t="s">
        <v>94</v>
      </c>
      <c r="C9" s="1" t="s">
        <v>61</v>
      </c>
      <c r="D9" s="2" t="s">
        <v>27</v>
      </c>
      <c r="E9" s="7">
        <f t="shared" si="0"/>
        <v>42670</v>
      </c>
      <c r="F9" s="3" t="s">
        <v>62</v>
      </c>
      <c r="G9" s="7">
        <f t="shared" si="0"/>
        <v>42374</v>
      </c>
      <c r="H9" s="2" t="s">
        <v>63</v>
      </c>
      <c r="I9" s="7">
        <f t="shared" ref="I9:K9" si="11">IF(H9="N/A",H9,IF(ISBLANK(H9),"",DATEVALUE(H9)))</f>
        <v>42667</v>
      </c>
      <c r="J9" s="2" t="s">
        <v>27</v>
      </c>
      <c r="K9" s="7">
        <f t="shared" si="11"/>
        <v>42670</v>
      </c>
      <c r="L9" s="13" t="b">
        <f t="shared" si="4"/>
        <v>1</v>
      </c>
      <c r="M9" s="13" t="b">
        <f t="shared" si="2"/>
        <v>0</v>
      </c>
      <c r="N9" s="15" t="b">
        <f t="shared" si="5"/>
        <v>0</v>
      </c>
    </row>
    <row r="10" spans="1:18">
      <c r="A10" s="1" t="s">
        <v>76</v>
      </c>
      <c r="B10" s="2" t="s">
        <v>95</v>
      </c>
      <c r="C10" s="1" t="s">
        <v>18</v>
      </c>
      <c r="D10" s="2"/>
      <c r="E10" s="7" t="str">
        <f t="shared" si="0"/>
        <v/>
      </c>
      <c r="F10" s="3" t="s">
        <v>22</v>
      </c>
      <c r="G10" s="7">
        <f t="shared" si="0"/>
        <v>41533</v>
      </c>
      <c r="H10" s="2" t="s">
        <v>23</v>
      </c>
      <c r="I10" s="7">
        <f t="shared" ref="I10:K10" si="12">IF(H10="N/A",H10,IF(ISBLANK(H10),"",DATEVALUE(H10)))</f>
        <v>41534</v>
      </c>
      <c r="J10" s="2" t="s">
        <v>24</v>
      </c>
      <c r="K10" s="7">
        <f t="shared" si="12"/>
        <v>42697</v>
      </c>
      <c r="L10" s="13" t="b">
        <f t="shared" si="4"/>
        <v>0</v>
      </c>
      <c r="M10" s="13" t="b">
        <f t="shared" si="2"/>
        <v>0</v>
      </c>
      <c r="N10" s="15" t="b">
        <f t="shared" si="5"/>
        <v>1</v>
      </c>
    </row>
    <row r="11" spans="1:18">
      <c r="A11" s="1" t="s">
        <v>77</v>
      </c>
      <c r="B11" s="2" t="s">
        <v>93</v>
      </c>
      <c r="C11" s="1" t="s">
        <v>37</v>
      </c>
      <c r="D11" s="2" t="s">
        <v>41</v>
      </c>
      <c r="E11" s="7">
        <f t="shared" si="0"/>
        <v>42354</v>
      </c>
      <c r="F11" s="3" t="s">
        <v>42</v>
      </c>
      <c r="G11" s="7">
        <f t="shared" si="0"/>
        <v>41625</v>
      </c>
      <c r="H11" s="2" t="s">
        <v>43</v>
      </c>
      <c r="I11" s="7">
        <f t="shared" ref="I11:K11" si="13">IF(H11="N/A",H11,IF(ISBLANK(H11),"",DATEVALUE(H11)))</f>
        <v>42293</v>
      </c>
      <c r="J11" s="2" t="s">
        <v>44</v>
      </c>
      <c r="K11" s="7">
        <f t="shared" si="13"/>
        <v>41628</v>
      </c>
      <c r="L11" s="13" t="b">
        <f t="shared" si="4"/>
        <v>0</v>
      </c>
      <c r="M11" s="13" t="b">
        <f>AND(IF(ISNUMBER($E11),YEAR($E11)&lt;=2015,$E11="N/A"),IF(ISNUMBER($G11),YEAR($G11)&lt;=2015,$G11="N/A"),IF(ISNUMBER($I11),YEAR($I11)&lt;=2015,$I11="N/A"),IF(ISNUMBER($K11),YEAR($K11)&lt;=2015,L11="N/A"))</f>
        <v>1</v>
      </c>
      <c r="N11" s="15" t="b">
        <f t="shared" si="5"/>
        <v>0</v>
      </c>
    </row>
    <row r="12" spans="1:18">
      <c r="A12" s="1" t="s">
        <v>78</v>
      </c>
      <c r="B12" s="2" t="s">
        <v>93</v>
      </c>
      <c r="C12" s="1" t="s">
        <v>37</v>
      </c>
      <c r="D12" s="2" t="s">
        <v>38</v>
      </c>
      <c r="E12" s="7">
        <f t="shared" si="0"/>
        <v>42934</v>
      </c>
      <c r="F12" s="3" t="s">
        <v>39</v>
      </c>
      <c r="G12" s="7">
        <f t="shared" si="0"/>
        <v>42733</v>
      </c>
      <c r="H12" s="2" t="s">
        <v>40</v>
      </c>
      <c r="I12" s="7">
        <f t="shared" ref="I12:K12" si="14">IF(H12="N/A",H12,IF(ISBLANK(H12),"",DATEVALUE(H12)))</f>
        <v>42775</v>
      </c>
      <c r="J12" s="2" t="s">
        <v>38</v>
      </c>
      <c r="K12" s="7">
        <f t="shared" si="14"/>
        <v>42934</v>
      </c>
      <c r="L12" s="13" t="b">
        <f t="shared" si="4"/>
        <v>1</v>
      </c>
      <c r="M12" s="13" t="b">
        <f t="shared" ref="M12:M21" si="15">AND(IF(ISNUMBER($E12),YEAR($E12)&lt;=2015,$E12="N/A"),IF(ISNUMBER($G12),YEAR($G12)&lt;=2015,$G12="N/A"),IF(ISNUMBER($I12),YEAR($I12)&lt;=2015,$I12="N/A"),IF(ISNUMBER($K12),YEAR($K12)&lt;=2015,L12="N/A"))</f>
        <v>0</v>
      </c>
      <c r="N12" s="15" t="b">
        <f t="shared" si="5"/>
        <v>0</v>
      </c>
    </row>
    <row r="13" spans="1:18">
      <c r="A13" s="1" t="s">
        <v>79</v>
      </c>
      <c r="B13" s="2" t="s">
        <v>96</v>
      </c>
      <c r="C13" s="1" t="s">
        <v>87</v>
      </c>
      <c r="D13" s="12" t="s">
        <v>5</v>
      </c>
      <c r="E13" s="7" t="str">
        <f>IF(D13="N/A",D13,IF(ISBLANK(D13),"",DATEVALUE(D13)))</f>
        <v>N/A</v>
      </c>
      <c r="F13" s="3" t="s">
        <v>12</v>
      </c>
      <c r="G13" s="7">
        <f>IF(F13="N/A",F13,IF(ISBLANK(F13),"",DATEVALUE(F13)))</f>
        <v>42935</v>
      </c>
      <c r="H13" s="2" t="s">
        <v>5</v>
      </c>
      <c r="I13" s="7" t="str">
        <f>IF(H13="N/A",H13,IF(ISBLANK(H13),"",DATEVALUE(H13)))</f>
        <v>N/A</v>
      </c>
      <c r="J13" s="2" t="s">
        <v>5</v>
      </c>
      <c r="K13" s="7" t="str">
        <f>IF(J13="N/A",J13,IF(ISBLANK(J13),"",DATEVALUE(J13)))</f>
        <v>N/A</v>
      </c>
      <c r="L13" s="13" t="b">
        <f t="shared" si="4"/>
        <v>1</v>
      </c>
      <c r="M13" s="13" t="b">
        <f t="shared" si="15"/>
        <v>0</v>
      </c>
      <c r="N13" s="15" t="b">
        <f t="shared" si="5"/>
        <v>0</v>
      </c>
    </row>
    <row r="14" spans="1:18">
      <c r="A14" s="1" t="s">
        <v>79</v>
      </c>
      <c r="B14" s="2" t="s">
        <v>95</v>
      </c>
      <c r="C14" s="1" t="s">
        <v>18</v>
      </c>
      <c r="D14" s="2" t="s">
        <v>19</v>
      </c>
      <c r="E14" s="7">
        <f t="shared" ref="E14:G21" si="16">IF(D14="N/A",D14,IF(ISBLANK(D14),"",DATEVALUE(D14)))</f>
        <v>43077</v>
      </c>
      <c r="F14" s="3" t="s">
        <v>20</v>
      </c>
      <c r="G14" s="7">
        <f t="shared" si="16"/>
        <v>43048</v>
      </c>
      <c r="H14" s="2" t="s">
        <v>20</v>
      </c>
      <c r="I14" s="7">
        <f t="shared" ref="I14:K14" si="17">IF(H14="N/A",H14,IF(ISBLANK(H14),"",DATEVALUE(H14)))</f>
        <v>43048</v>
      </c>
      <c r="J14" s="2" t="s">
        <v>19</v>
      </c>
      <c r="K14" s="7">
        <f t="shared" si="17"/>
        <v>43077</v>
      </c>
      <c r="L14" s="13" t="b">
        <f t="shared" si="4"/>
        <v>1</v>
      </c>
      <c r="M14" s="13" t="b">
        <f t="shared" si="15"/>
        <v>0</v>
      </c>
      <c r="N14" s="15" t="b">
        <f t="shared" si="5"/>
        <v>0</v>
      </c>
    </row>
    <row r="15" spans="1:18">
      <c r="A15" s="1" t="s">
        <v>80</v>
      </c>
      <c r="B15" s="2" t="s">
        <v>88</v>
      </c>
      <c r="C15" s="1" t="s">
        <v>47</v>
      </c>
      <c r="D15" s="2" t="s">
        <v>49</v>
      </c>
      <c r="E15" s="7">
        <f t="shared" si="16"/>
        <v>43069</v>
      </c>
      <c r="F15" s="3" t="s">
        <v>50</v>
      </c>
      <c r="G15" s="7">
        <f t="shared" si="16"/>
        <v>42165</v>
      </c>
      <c r="H15" s="2" t="s">
        <v>48</v>
      </c>
      <c r="I15" s="7">
        <f t="shared" ref="I15:K15" si="18">IF(H15="N/A",H15,IF(ISBLANK(H15),"",DATEVALUE(H15)))</f>
        <v>42178</v>
      </c>
      <c r="J15" s="2" t="s">
        <v>48</v>
      </c>
      <c r="K15" s="7">
        <f t="shared" si="18"/>
        <v>42178</v>
      </c>
      <c r="L15" s="13" t="b">
        <f t="shared" si="4"/>
        <v>1</v>
      </c>
      <c r="M15" s="13" t="b">
        <f t="shared" si="15"/>
        <v>0</v>
      </c>
      <c r="N15" s="15" t="b">
        <f t="shared" si="5"/>
        <v>0</v>
      </c>
    </row>
    <row r="16" spans="1:18">
      <c r="A16" s="1" t="s">
        <v>80</v>
      </c>
      <c r="B16" s="2" t="s">
        <v>97</v>
      </c>
      <c r="C16" s="1" t="s">
        <v>56</v>
      </c>
      <c r="D16" s="2"/>
      <c r="E16" s="7" t="str">
        <f t="shared" si="16"/>
        <v/>
      </c>
      <c r="F16" s="3" t="s">
        <v>57</v>
      </c>
      <c r="G16" s="7">
        <f t="shared" si="16"/>
        <v>42648</v>
      </c>
      <c r="H16" s="2" t="s">
        <v>57</v>
      </c>
      <c r="I16" s="7">
        <f t="shared" ref="I16:K16" si="19">IF(H16="N/A",H16,IF(ISBLANK(H16),"",DATEVALUE(H16)))</f>
        <v>42648</v>
      </c>
      <c r="J16" s="2" t="s">
        <v>57</v>
      </c>
      <c r="K16" s="7">
        <f t="shared" si="19"/>
        <v>42648</v>
      </c>
      <c r="L16" s="13" t="b">
        <f t="shared" si="4"/>
        <v>0</v>
      </c>
      <c r="M16" s="13" t="b">
        <f t="shared" si="15"/>
        <v>0</v>
      </c>
      <c r="N16" s="15" t="b">
        <f t="shared" si="5"/>
        <v>1</v>
      </c>
    </row>
    <row r="17" spans="1:14">
      <c r="A17" s="1" t="s">
        <v>81</v>
      </c>
      <c r="B17" s="2" t="s">
        <v>98</v>
      </c>
      <c r="C17" s="1" t="s">
        <v>8</v>
      </c>
      <c r="D17" s="2" t="s">
        <v>9</v>
      </c>
      <c r="E17" s="7">
        <f t="shared" si="16"/>
        <v>42912</v>
      </c>
      <c r="F17" s="3" t="s">
        <v>10</v>
      </c>
      <c r="G17" s="7">
        <f t="shared" si="16"/>
        <v>42705</v>
      </c>
      <c r="H17" s="2" t="s">
        <v>11</v>
      </c>
      <c r="I17" s="7">
        <f t="shared" ref="I17:K17" si="20">IF(H17="N/A",H17,IF(ISBLANK(H17),"",DATEVALUE(H17)))</f>
        <v>42612</v>
      </c>
      <c r="J17" s="2" t="s">
        <v>10</v>
      </c>
      <c r="K17" s="7">
        <f t="shared" si="20"/>
        <v>42705</v>
      </c>
      <c r="L17" s="13" t="b">
        <f t="shared" si="4"/>
        <v>1</v>
      </c>
      <c r="M17" s="13" t="b">
        <f t="shared" si="15"/>
        <v>0</v>
      </c>
      <c r="N17" s="15" t="b">
        <f t="shared" si="5"/>
        <v>0</v>
      </c>
    </row>
    <row r="18" spans="1:14">
      <c r="A18" s="1" t="s">
        <v>83</v>
      </c>
      <c r="B18" s="2" t="s">
        <v>99</v>
      </c>
      <c r="C18" s="1" t="s">
        <v>53</v>
      </c>
      <c r="D18" s="2" t="s">
        <v>54</v>
      </c>
      <c r="E18" s="7">
        <f t="shared" si="16"/>
        <v>42346</v>
      </c>
      <c r="F18" s="2" t="s">
        <v>5</v>
      </c>
      <c r="G18" s="7" t="str">
        <f t="shared" si="16"/>
        <v>N/A</v>
      </c>
      <c r="H18" s="2" t="s">
        <v>55</v>
      </c>
      <c r="I18" s="7">
        <f t="shared" ref="I18:K18" si="21">IF(H18="N/A",H18,IF(ISBLANK(H18),"",DATEVALUE(H18)))</f>
        <v>42347</v>
      </c>
      <c r="J18" s="2" t="s">
        <v>55</v>
      </c>
      <c r="K18" s="7">
        <f t="shared" si="21"/>
        <v>42347</v>
      </c>
      <c r="L18" s="13" t="b">
        <f t="shared" si="4"/>
        <v>1</v>
      </c>
      <c r="M18" s="13" t="b">
        <f t="shared" si="15"/>
        <v>1</v>
      </c>
      <c r="N18" s="15" t="b">
        <f t="shared" si="5"/>
        <v>0</v>
      </c>
    </row>
    <row r="19" spans="1:14">
      <c r="A19" s="1" t="s">
        <v>82</v>
      </c>
      <c r="B19" s="2" t="s">
        <v>98</v>
      </c>
      <c r="C19" s="1" t="s">
        <v>4</v>
      </c>
      <c r="D19" s="2" t="s">
        <v>5</v>
      </c>
      <c r="E19" s="7" t="str">
        <f t="shared" si="16"/>
        <v>N/A</v>
      </c>
      <c r="F19" s="3" t="s">
        <v>6</v>
      </c>
      <c r="G19" s="7">
        <f t="shared" si="16"/>
        <v>41711</v>
      </c>
      <c r="H19" s="2" t="s">
        <v>5</v>
      </c>
      <c r="I19" s="7" t="str">
        <f t="shared" ref="I19:K19" si="22">IF(H19="N/A",H19,IF(ISBLANK(H19),"",DATEVALUE(H19)))</f>
        <v>N/A</v>
      </c>
      <c r="J19" s="2" t="s">
        <v>7</v>
      </c>
      <c r="K19" s="7">
        <f t="shared" si="22"/>
        <v>43112</v>
      </c>
      <c r="L19" s="13" t="b">
        <f t="shared" si="4"/>
        <v>0</v>
      </c>
      <c r="M19" s="13" t="b">
        <f t="shared" si="15"/>
        <v>0</v>
      </c>
      <c r="N19" s="15" t="b">
        <f t="shared" si="5"/>
        <v>0</v>
      </c>
    </row>
    <row r="20" spans="1:14">
      <c r="A20" s="1" t="s">
        <v>82</v>
      </c>
      <c r="B20" s="2" t="s">
        <v>97</v>
      </c>
      <c r="C20" s="1" t="s">
        <v>56</v>
      </c>
      <c r="D20" s="2" t="s">
        <v>58</v>
      </c>
      <c r="E20" s="7">
        <f t="shared" si="16"/>
        <v>42221</v>
      </c>
      <c r="F20" s="3" t="s">
        <v>59</v>
      </c>
      <c r="G20" s="7">
        <f t="shared" si="16"/>
        <v>42200</v>
      </c>
      <c r="H20" s="2" t="s">
        <v>59</v>
      </c>
      <c r="I20" s="7">
        <f t="shared" ref="I20:K20" si="23">IF(H20="N/A",H20,IF(ISBLANK(H20),"",DATEVALUE(H20)))</f>
        <v>42200</v>
      </c>
      <c r="J20" s="2" t="s">
        <v>60</v>
      </c>
      <c r="K20" s="7">
        <f t="shared" si="23"/>
        <v>42216</v>
      </c>
      <c r="L20" s="13" t="b">
        <f t="shared" si="4"/>
        <v>1</v>
      </c>
      <c r="M20" s="13" t="b">
        <f t="shared" si="15"/>
        <v>1</v>
      </c>
      <c r="N20" s="15" t="b">
        <f t="shared" si="5"/>
        <v>0</v>
      </c>
    </row>
    <row r="21" spans="1:14">
      <c r="A21" s="1" t="s">
        <v>82</v>
      </c>
      <c r="B21" s="2" t="s">
        <v>100</v>
      </c>
      <c r="C21" s="1" t="s">
        <v>64</v>
      </c>
      <c r="D21" s="2" t="s">
        <v>65</v>
      </c>
      <c r="E21" s="7">
        <f t="shared" si="16"/>
        <v>42473</v>
      </c>
      <c r="F21" s="3" t="s">
        <v>66</v>
      </c>
      <c r="G21" s="7">
        <f t="shared" si="16"/>
        <v>42425</v>
      </c>
      <c r="H21" s="2" t="s">
        <v>66</v>
      </c>
      <c r="I21" s="7">
        <f t="shared" ref="I21:K21" si="24">IF(H21="N/A",H21,IF(ISBLANK(H21),"",DATEVALUE(H21)))</f>
        <v>42425</v>
      </c>
      <c r="J21" s="2" t="s">
        <v>65</v>
      </c>
      <c r="K21" s="7">
        <f t="shared" si="24"/>
        <v>42473</v>
      </c>
      <c r="L21" s="13" t="b">
        <f t="shared" si="4"/>
        <v>1</v>
      </c>
      <c r="M21" s="13" t="b">
        <f t="shared" si="15"/>
        <v>0</v>
      </c>
      <c r="N21" s="15" t="b">
        <f t="shared" si="5"/>
        <v>0</v>
      </c>
    </row>
  </sheetData>
  <autoFilter ref="A1:K21">
    <sortState ref="A2:M33">
      <sortCondition ref="A1"/>
    </sortState>
  </autoFilter>
  <conditionalFormatting sqref="L2:N21">
    <cfRule type="cellIs" dxfId="12" priority="8" operator="equal">
      <formula>FALSE</formula>
    </cfRule>
  </conditionalFormatting>
  <conditionalFormatting sqref="L2:L21">
    <cfRule type="cellIs" dxfId="11" priority="7" operator="equal">
      <formula>TRUE</formula>
    </cfRule>
  </conditionalFormatting>
  <conditionalFormatting sqref="M2:M21">
    <cfRule type="cellIs" dxfId="10" priority="2" operator="equal">
      <formula>TRUE</formula>
    </cfRule>
  </conditionalFormatting>
  <conditionalFormatting sqref="N2:N21">
    <cfRule type="cellIs" dxfId="9" priority="1" operator="equal">
      <formula>TRUE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Carim</cp:lastModifiedBy>
  <dcterms:created xsi:type="dcterms:W3CDTF">2018-02-03T15:36:17Z</dcterms:created>
  <dcterms:modified xsi:type="dcterms:W3CDTF">2018-02-03T19:49:29Z</dcterms:modified>
</cp:coreProperties>
</file>