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E32424F2-9042-4B81-81CE-11C9AA3A2772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Liste Prix" sheetId="2" r:id="rId2"/>
  </sheets>
  <definedNames>
    <definedName name="Prix">Feuil1!$K$5,Feuil1!$K$7,Feuil1!$K$10,Feuil1!$K$12,Feuil1!$K$14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4" i="1" l="1"/>
  <c r="K14" i="1"/>
  <c r="K5" i="1" l="1"/>
  <c r="L12" i="1" l="1"/>
  <c r="K12" i="1"/>
  <c r="B14" i="1" l="1"/>
  <c r="K10" i="1"/>
  <c r="L10" i="1"/>
  <c r="B12" i="1"/>
  <c r="B10" i="1"/>
  <c r="L7" i="1"/>
  <c r="K7" i="1"/>
  <c r="L5" i="1"/>
  <c r="J10" i="1" l="1"/>
  <c r="H10" i="1" s="1"/>
  <c r="I10" i="1" s="1"/>
  <c r="J7" i="1"/>
  <c r="H7" i="1" s="1"/>
  <c r="I7" i="1" s="1"/>
  <c r="B7" i="1"/>
  <c r="J5" i="1" l="1"/>
  <c r="H5" i="1" s="1"/>
  <c r="I5" i="1" s="1"/>
  <c r="B5" i="1"/>
  <c r="J14" i="1"/>
  <c r="H14" i="1" s="1"/>
  <c r="I14" i="1" s="1"/>
  <c r="J12" i="1"/>
  <c r="H12" i="1" s="1"/>
  <c r="I12" i="1" s="1"/>
</calcChain>
</file>

<file path=xl/sharedStrings.xml><?xml version="1.0" encoding="utf-8"?>
<sst xmlns="http://schemas.openxmlformats.org/spreadsheetml/2006/main" count="71" uniqueCount="39">
  <si>
    <t>N°</t>
  </si>
  <si>
    <t>Sélection</t>
  </si>
  <si>
    <t>Référence</t>
  </si>
  <si>
    <t>Désignation</t>
  </si>
  <si>
    <t>Uté</t>
  </si>
  <si>
    <t>Qté</t>
  </si>
  <si>
    <t>Qta</t>
  </si>
  <si>
    <t>Prix unitaire</t>
  </si>
  <si>
    <t>Montant</t>
  </si>
  <si>
    <t>Pr unitaire</t>
  </si>
  <si>
    <t>Fourniture</t>
  </si>
  <si>
    <t>Nbheures</t>
  </si>
  <si>
    <t>Société</t>
  </si>
  <si>
    <t>2</t>
  </si>
  <si>
    <t>●</t>
  </si>
  <si>
    <t>#</t>
  </si>
  <si>
    <t>Batiprix</t>
  </si>
  <si>
    <t>M2</t>
  </si>
  <si>
    <t>Défrichage jusqu'à 100 M2</t>
  </si>
  <si>
    <t>Défrichage manuel</t>
  </si>
  <si>
    <t>PV. DEFRICHAGE POUR PENTE SUPERIEURE A 30%</t>
  </si>
  <si>
    <t>Plus value pour pente supérieure à 30%</t>
  </si>
  <si>
    <t>Défrichage à l'engin mécanique</t>
  </si>
  <si>
    <t>Défrichage terrain A</t>
  </si>
  <si>
    <t>LOCATION MOTOCULTEUR 8/11 CV</t>
  </si>
  <si>
    <t>Défrichage terrain B</t>
  </si>
  <si>
    <t>1</t>
  </si>
  <si>
    <t>Défrichage</t>
  </si>
  <si>
    <t>Espaces verts</t>
  </si>
  <si>
    <t>DEFRICHAGE JUSQU’A 100 M2</t>
  </si>
  <si>
    <t>EV11111</t>
  </si>
  <si>
    <t>EV11112</t>
  </si>
  <si>
    <t>Bonjour,</t>
  </si>
  <si>
    <t>Merci</t>
  </si>
  <si>
    <t>Feever</t>
  </si>
  <si>
    <t>Actualisation</t>
  </si>
  <si>
    <r>
      <t xml:space="preserve">Je voudrais actualiser les chiffres en </t>
    </r>
    <r>
      <rPr>
        <b/>
        <sz val="11"/>
        <color theme="1"/>
        <rFont val="Calibri"/>
        <family val="2"/>
        <scheme val="minor"/>
      </rPr>
      <t>NOIR Gras</t>
    </r>
    <r>
      <rPr>
        <sz val="11"/>
        <color theme="1"/>
        <rFont val="Calibri"/>
        <family val="2"/>
        <scheme val="minor"/>
      </rPr>
      <t xml:space="preserve"> des cellules blanches de la colonne K </t>
    </r>
    <r>
      <rPr>
        <b/>
        <sz val="11"/>
        <color rgb="FFFF0000"/>
        <rFont val="Calibri"/>
        <family val="2"/>
        <scheme val="minor"/>
      </rPr>
      <t>sans toucher aux formules des cellules jaunes</t>
    </r>
    <r>
      <rPr>
        <sz val="11"/>
        <color theme="1"/>
        <rFont val="Calibri"/>
        <family val="2"/>
        <scheme val="minor"/>
      </rPr>
      <t>.</t>
    </r>
  </si>
  <si>
    <t>PRESTATIONS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</si>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</sst>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_ ;[Red]\-#,##0\ "/>
    <numFmt numFmtId="165" formatCode="#,##0.00_ ;[Red]\-#,##0.00\ "/>
    <numFmt numFmtId="166" formatCode=";;;"/>
    <numFmt numFmtId="167" formatCode="#,##0.000_ ;[Red]\-#,##0.000\ "/>
  </numFmts>
  <fonts count="13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</font>
    <font>
      <sz val="10"/>
      <name val="MS Sans Serif"/>
      <family val="2"/>
    </font>
    <font>
      <b/>
      <sz val="11"/>
      <color indexed="13"/>
      <name val="Calibri"/>
      <family val="2"/>
    </font>
    <font>
      <sz val="11"/>
      <name val="Calibri"/>
      <family val="2"/>
    </font>
    <font>
      <b/>
      <sz val="11"/>
      <color rgb="FF0000FF"/>
      <name val="Calibri"/>
      <family val="2"/>
    </font>
    <font>
      <b/>
      <i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13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rgb="FFC0C0C0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hidden="1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2" borderId="1" xfId="1" applyNumberFormat="1" applyFont="1" applyFill="1" applyBorder="1" applyAlignment="1" applyProtection="1">
      <alignment horizontal="right" vertical="center"/>
      <protection locked="0"/>
    </xf>
    <xf numFmtId="165" fontId="2" fillId="2" borderId="1" xfId="1" applyNumberFormat="1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hidden="1"/>
    </xf>
    <xf numFmtId="49" fontId="4" fillId="4" borderId="1" xfId="0" applyNumberFormat="1" applyFont="1" applyFill="1" applyBorder="1" applyAlignment="1" applyProtection="1">
      <alignment horizontal="lef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 indent="1"/>
      <protection hidden="1"/>
    </xf>
    <xf numFmtId="49" fontId="4" fillId="4" borderId="1" xfId="0" applyNumberFormat="1" applyFont="1" applyFill="1" applyBorder="1" applyAlignment="1" applyProtection="1">
      <alignment horizontal="center" vertical="center"/>
      <protection hidden="1"/>
    </xf>
    <xf numFmtId="166" fontId="4" fillId="4" borderId="1" xfId="0" applyNumberFormat="1" applyFont="1" applyFill="1" applyBorder="1" applyAlignment="1" applyProtection="1">
      <alignment horizontal="center" vertical="center"/>
      <protection locked="0"/>
    </xf>
    <xf numFmtId="165" fontId="4" fillId="4" borderId="1" xfId="0" applyNumberFormat="1" applyFont="1" applyFill="1" applyBorder="1" applyAlignment="1" applyProtection="1">
      <alignment horizontal="right" vertical="center"/>
      <protection locked="0"/>
    </xf>
    <xf numFmtId="49" fontId="4" fillId="4" borderId="1" xfId="0" applyNumberFormat="1" applyFont="1" applyFill="1" applyBorder="1" applyAlignment="1" applyProtection="1">
      <alignment horizontal="left" vertical="center"/>
      <protection hidden="1"/>
    </xf>
    <xf numFmtId="0" fontId="2" fillId="5" borderId="1" xfId="0" applyFont="1" applyFill="1" applyBorder="1" applyAlignment="1" applyProtection="1">
      <alignment horizontal="center" vertical="center"/>
      <protection hidden="1"/>
    </xf>
    <xf numFmtId="49" fontId="2" fillId="5" borderId="1" xfId="0" applyNumberFormat="1" applyFont="1" applyFill="1" applyBorder="1" applyAlignment="1" applyProtection="1">
      <alignment horizontal="lef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 indent="1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hidden="1"/>
    </xf>
    <xf numFmtId="166" fontId="2" fillId="5" borderId="1" xfId="0" applyNumberFormat="1" applyFont="1" applyFill="1" applyBorder="1" applyAlignment="1" applyProtection="1">
      <alignment horizontal="center" vertical="center"/>
      <protection locked="0"/>
    </xf>
    <xf numFmtId="165" fontId="2" fillId="5" borderId="1" xfId="0" applyNumberFormat="1" applyFont="1" applyFill="1" applyBorder="1" applyAlignment="1" applyProtection="1">
      <alignment horizontal="right" vertical="center"/>
      <protection locked="0"/>
    </xf>
    <xf numFmtId="49" fontId="2" fillId="5" borderId="1" xfId="0" applyNumberFormat="1" applyFont="1" applyFill="1" applyBorder="1" applyAlignment="1" applyProtection="1">
      <alignment horizontal="left" vertical="center"/>
      <protection hidden="1"/>
    </xf>
    <xf numFmtId="0" fontId="5" fillId="6" borderId="1" xfId="0" applyFont="1" applyFill="1" applyBorder="1" applyAlignment="1" applyProtection="1">
      <alignment horizontal="center" vertical="center"/>
      <protection hidden="1"/>
    </xf>
    <xf numFmtId="49" fontId="5" fillId="6" borderId="1" xfId="0" applyNumberFormat="1" applyFont="1" applyFill="1" applyBorder="1" applyAlignment="1" applyProtection="1">
      <alignment horizontal="lef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 indent="1"/>
      <protection hidden="1"/>
    </xf>
    <xf numFmtId="49" fontId="5" fillId="6" borderId="1" xfId="0" applyNumberFormat="1" applyFont="1" applyFill="1" applyBorder="1" applyAlignment="1" applyProtection="1">
      <alignment horizontal="center" vertical="center"/>
      <protection hidden="1"/>
    </xf>
    <xf numFmtId="166" fontId="5" fillId="6" borderId="1" xfId="0" applyNumberFormat="1" applyFont="1" applyFill="1" applyBorder="1" applyAlignment="1" applyProtection="1">
      <alignment horizontal="center" vertical="center"/>
      <protection locked="0"/>
    </xf>
    <xf numFmtId="165" fontId="5" fillId="6" borderId="1" xfId="0" applyNumberFormat="1" applyFont="1" applyFill="1" applyBorder="1" applyAlignment="1" applyProtection="1">
      <alignment horizontal="right" vertical="center"/>
      <protection locked="0"/>
    </xf>
    <xf numFmtId="49" fontId="5" fillId="6" borderId="1" xfId="0" applyNumberFormat="1" applyFont="1" applyFill="1" applyBorder="1" applyAlignment="1" applyProtection="1">
      <alignment horizontal="left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left" vertical="center" indent="1"/>
      <protection hidden="1"/>
    </xf>
    <xf numFmtId="164" fontId="5" fillId="2" borderId="1" xfId="0" applyNumberFormat="1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165" fontId="5" fillId="2" borderId="1" xfId="0" applyNumberFormat="1" applyFont="1" applyFill="1" applyBorder="1" applyAlignment="1" applyProtection="1">
      <alignment horizontal="right" vertical="center"/>
      <protection locked="0"/>
    </xf>
    <xf numFmtId="165" fontId="5" fillId="2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1" xfId="0" applyNumberFormat="1" applyFont="1" applyBorder="1" applyAlignment="1" applyProtection="1">
      <alignment horizontal="right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7" fontId="2" fillId="3" borderId="1" xfId="0" applyNumberFormat="1" applyFont="1" applyFill="1" applyBorder="1" applyAlignment="1" applyProtection="1">
      <alignment horizontal="center" vertical="center"/>
      <protection hidden="1"/>
    </xf>
    <xf numFmtId="167" fontId="4" fillId="4" borderId="1" xfId="0" applyNumberFormat="1" applyFont="1" applyFill="1" applyBorder="1" applyAlignment="1" applyProtection="1">
      <alignment horizontal="right" vertical="center"/>
      <protection hidden="1"/>
    </xf>
    <xf numFmtId="167" fontId="2" fillId="5" borderId="1" xfId="0" applyNumberFormat="1" applyFont="1" applyFill="1" applyBorder="1" applyAlignment="1" applyProtection="1">
      <alignment horizontal="right" vertical="center"/>
      <protection hidden="1"/>
    </xf>
    <xf numFmtId="167" fontId="5" fillId="6" borderId="1" xfId="0" applyNumberFormat="1" applyFont="1" applyFill="1" applyBorder="1" applyAlignment="1" applyProtection="1">
      <alignment horizontal="right" vertical="center"/>
      <protection hidden="1"/>
    </xf>
    <xf numFmtId="167" fontId="5" fillId="2" borderId="1" xfId="0" applyNumberFormat="1" applyFont="1" applyFill="1" applyBorder="1" applyAlignment="1" applyProtection="1">
      <alignment horizontal="right" vertical="center"/>
      <protection hidden="1"/>
    </xf>
    <xf numFmtId="167" fontId="1" fillId="0" borderId="1" xfId="0" applyNumberFormat="1" applyFont="1" applyBorder="1" applyAlignment="1" applyProtection="1">
      <alignment horizontal="right" vertical="center"/>
      <protection hidden="1"/>
    </xf>
    <xf numFmtId="167" fontId="0" fillId="0" borderId="0" xfId="0" applyNumberFormat="1"/>
    <xf numFmtId="0" fontId="7" fillId="0" borderId="1" xfId="0" applyFont="1" applyBorder="1" applyAlignment="1" applyProtection="1">
      <alignment horizontal="right" vertical="center" indent="1"/>
      <protection hidden="1"/>
    </xf>
    <xf numFmtId="49" fontId="2" fillId="5" borderId="1" xfId="0" applyNumberFormat="1" applyFont="1" applyFill="1" applyBorder="1" applyAlignment="1" applyProtection="1">
      <alignment horizontal="center" vertical="center"/>
      <protection locked="0"/>
    </xf>
    <xf numFmtId="49" fontId="5" fillId="6" borderId="1" xfId="0" applyNumberFormat="1" applyFont="1" applyFill="1" applyBorder="1" applyAlignment="1" applyProtection="1">
      <alignment horizontal="center" vertical="center"/>
      <protection locked="0"/>
    </xf>
    <xf numFmtId="167" fontId="2" fillId="3" borderId="1" xfId="0" applyNumberFormat="1" applyFont="1" applyFill="1" applyBorder="1" applyAlignment="1" applyProtection="1">
      <alignment horizontal="right" vertical="center"/>
      <protection hidden="1"/>
    </xf>
    <xf numFmtId="167" fontId="8" fillId="0" borderId="1" xfId="0" applyNumberFormat="1" applyFont="1" applyBorder="1" applyAlignment="1" applyProtection="1">
      <alignment horizontal="right" vertical="center"/>
      <protection hidden="1"/>
    </xf>
    <xf numFmtId="9" fontId="9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4" fontId="0" fillId="0" borderId="0" xfId="0" applyNumberFormat="1" applyAlignment="1">
      <alignment horizontal="center"/>
    </xf>
    <xf numFmtId="167" fontId="5" fillId="5" borderId="1" xfId="0" applyNumberFormat="1" applyFont="1" applyFill="1" applyBorder="1" applyAlignment="1" applyProtection="1">
      <alignment horizontal="right" vertical="center"/>
      <protection hidden="1"/>
    </xf>
    <xf numFmtId="167" fontId="12" fillId="4" borderId="1" xfId="0" applyNumberFormat="1" applyFont="1" applyFill="1" applyBorder="1" applyAlignment="1" applyProtection="1">
      <alignment horizontal="right" vertical="center"/>
      <protection hidden="1"/>
    </xf>
  </cellXfs>
  <cellStyles count="2">
    <cellStyle name="Normal" xfId="0" builtinId="0"/>
    <cellStyle name="Normal_envirens" xfId="1" xr:uid="{CD6255EE-68A7-4264-909E-C923E8E7C328}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34637</xdr:colOff>
          <xdr:row>2</xdr:row>
          <xdr:rowOff>57726</xdr:rowOff>
        </xdr:from>
        <xdr:to>
          <xdr:col>14</xdr:col>
          <xdr:colOff>184150</xdr:colOff>
          <xdr:row>4</xdr:row>
          <xdr:rowOff>89477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howOutlineSymbols="0"/>
  </sheetPr>
  <dimension ref="A1:N21"/>
  <sheetViews>
    <sheetView tabSelected="1" showOutlineSymbols="0" zoomScale="110" zoomScaleNormal="110" workbookViewId="0">
      <pane ySplit="1" topLeftCell="A2" activePane="bottomLeft" state="frozen"/>
      <selection pane="bottomLeft" activeCell="K6" sqref="K6"/>
    </sheetView>
  </sheetViews>
  <sheetFormatPr defaultColWidth="9.1796875" defaultRowHeight="14.5" outlineLevelRow="1" x14ac:dyDescent="0.35"/>
  <cols>
    <col min="1" max="1" width="8.26953125" customWidth="1"/>
    <col min="2" max="2" width="8.36328125" bestFit="1" customWidth="1"/>
    <col min="4" max="4" width="42.26953125" customWidth="1"/>
    <col min="5" max="5" width="3.81640625" bestFit="1" customWidth="1"/>
    <col min="6" max="6" width="3.90625" bestFit="1" customWidth="1"/>
    <col min="7" max="7" width="4.453125" bestFit="1" customWidth="1"/>
    <col min="8" max="8" width="11" bestFit="1" customWidth="1"/>
    <col min="9" max="9" width="8.26953125" bestFit="1" customWidth="1"/>
    <col min="10" max="10" width="9.6328125" bestFit="1" customWidth="1"/>
    <col min="11" max="11" width="9.7265625" style="47" bestFit="1" customWidth="1"/>
    <col min="12" max="12" width="8.90625" style="47" bestFit="1" customWidth="1"/>
    <col min="13" max="13" width="7.1796875" bestFit="1" customWidth="1"/>
    <col min="14" max="14" width="11.54296875" bestFit="1" customWidth="1"/>
  </cols>
  <sheetData>
    <row r="1" spans="1:14" x14ac:dyDescent="0.35">
      <c r="A1" s="1" t="s">
        <v>0</v>
      </c>
      <c r="B1" s="2" t="s">
        <v>1</v>
      </c>
      <c r="C1" s="1" t="s">
        <v>2</v>
      </c>
      <c r="D1" s="3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6" t="s">
        <v>9</v>
      </c>
      <c r="K1" s="51" t="s">
        <v>10</v>
      </c>
      <c r="L1" s="41" t="s">
        <v>11</v>
      </c>
      <c r="M1" s="3" t="s">
        <v>12</v>
      </c>
      <c r="N1" s="3" t="s">
        <v>35</v>
      </c>
    </row>
    <row r="2" spans="1:14" x14ac:dyDescent="0.35">
      <c r="A2" s="8" t="s">
        <v>13</v>
      </c>
      <c r="B2" s="9"/>
      <c r="C2" s="8" t="s">
        <v>14</v>
      </c>
      <c r="D2" s="10" t="s">
        <v>28</v>
      </c>
      <c r="E2" s="11"/>
      <c r="F2" s="12">
        <v>0</v>
      </c>
      <c r="G2" s="9"/>
      <c r="H2" s="13"/>
      <c r="I2" s="13"/>
      <c r="J2" s="13"/>
      <c r="K2" s="57"/>
      <c r="L2" s="42"/>
      <c r="M2" s="14"/>
      <c r="N2" s="53">
        <v>0.1</v>
      </c>
    </row>
    <row r="3" spans="1:14" x14ac:dyDescent="0.35">
      <c r="A3" s="15">
        <v>3</v>
      </c>
      <c r="B3" s="49" t="s">
        <v>26</v>
      </c>
      <c r="C3" s="15" t="s">
        <v>15</v>
      </c>
      <c r="D3" s="17" t="s">
        <v>27</v>
      </c>
      <c r="E3" s="18">
        <v>0</v>
      </c>
      <c r="F3" s="19">
        <v>0</v>
      </c>
      <c r="G3" s="16"/>
      <c r="H3" s="20"/>
      <c r="I3" s="20"/>
      <c r="J3" s="20"/>
      <c r="K3" s="56"/>
      <c r="L3" s="43"/>
      <c r="M3" s="21"/>
    </row>
    <row r="4" spans="1:14" x14ac:dyDescent="0.35">
      <c r="A4" s="22">
        <v>4</v>
      </c>
      <c r="B4" s="50" t="s">
        <v>26</v>
      </c>
      <c r="C4" s="22" t="s">
        <v>14</v>
      </c>
      <c r="D4" s="24" t="s">
        <v>19</v>
      </c>
      <c r="E4" s="25"/>
      <c r="F4" s="26">
        <v>0</v>
      </c>
      <c r="G4" s="23"/>
      <c r="H4" s="27"/>
      <c r="I4" s="27"/>
      <c r="J4" s="27"/>
      <c r="K4" s="44"/>
      <c r="L4" s="44"/>
      <c r="M4" s="28"/>
    </row>
    <row r="5" spans="1:14" x14ac:dyDescent="0.35">
      <c r="A5" s="29">
        <v>5</v>
      </c>
      <c r="B5" s="30">
        <f t="shared" ref="B5" si="0">IF(F5=0,1,0)</f>
        <v>1</v>
      </c>
      <c r="C5" s="29" t="s">
        <v>30</v>
      </c>
      <c r="D5" s="31" t="s">
        <v>18</v>
      </c>
      <c r="E5" s="29" t="s">
        <v>17</v>
      </c>
      <c r="F5" s="32">
        <v>0</v>
      </c>
      <c r="G5" s="33"/>
      <c r="H5" s="34" t="str">
        <f>IFERROR(ROUNDUP(J5*$M$5*$M$6,0),"")</f>
        <v/>
      </c>
      <c r="I5" s="34" t="str">
        <f>IFERROR(G5*H5,"")</f>
        <v/>
      </c>
      <c r="J5" s="34">
        <f>IFERROR(ROUNDUP(K5*$M$3+L5*$M$4,0),"")</f>
        <v>0</v>
      </c>
      <c r="K5" s="45">
        <f>SUMPRODUCT($G$6:$G$6,$K$6:$K$6)</f>
        <v>0</v>
      </c>
      <c r="L5" s="45">
        <f>SUMPRODUCT($G$6:$G$6,$L$6:$L$6)</f>
        <v>0.25</v>
      </c>
      <c r="M5" s="35" t="s">
        <v>16</v>
      </c>
    </row>
    <row r="6" spans="1:14" outlineLevel="1" x14ac:dyDescent="0.35">
      <c r="A6" s="36">
        <v>6</v>
      </c>
      <c r="B6" s="36">
        <v>1</v>
      </c>
      <c r="C6" s="36"/>
      <c r="D6" s="48" t="s">
        <v>29</v>
      </c>
      <c r="E6" s="37" t="s">
        <v>17</v>
      </c>
      <c r="F6" s="38">
        <v>0</v>
      </c>
      <c r="G6" s="39">
        <v>1</v>
      </c>
      <c r="H6" s="39"/>
      <c r="I6" s="39"/>
      <c r="J6" s="39"/>
      <c r="K6" s="52">
        <v>0</v>
      </c>
      <c r="L6" s="46">
        <v>0.25</v>
      </c>
      <c r="M6" s="40" t="s">
        <v>16</v>
      </c>
    </row>
    <row r="7" spans="1:14" x14ac:dyDescent="0.35">
      <c r="A7" s="29">
        <v>7</v>
      </c>
      <c r="B7" s="30">
        <f t="shared" ref="B7" si="1">IF(F7=0,1,0)</f>
        <v>1</v>
      </c>
      <c r="C7" s="29" t="s">
        <v>31</v>
      </c>
      <c r="D7" s="31" t="s">
        <v>21</v>
      </c>
      <c r="E7" s="29" t="s">
        <v>17</v>
      </c>
      <c r="F7" s="32">
        <v>0</v>
      </c>
      <c r="G7" s="33"/>
      <c r="H7" s="34" t="str">
        <f>IFERROR(ROUNDUP(J7*$M$5*$M$6,0),"")</f>
        <v/>
      </c>
      <c r="I7" s="34" t="str">
        <f>IFERROR(G7*H7,"")</f>
        <v/>
      </c>
      <c r="J7" s="34">
        <f>IFERROR(ROUNDUP(K7*$M$3+L7*$M$4,0),"")</f>
        <v>0</v>
      </c>
      <c r="K7" s="45">
        <f>SUMPRODUCT($G$8:$G$9,$K$8:$K$9)</f>
        <v>0</v>
      </c>
      <c r="L7" s="45">
        <f>SUMPRODUCT($G$8:$G$9,$L$8:$L$9)</f>
        <v>6.0000000000000001E-3</v>
      </c>
      <c r="M7" s="35" t="s">
        <v>16</v>
      </c>
    </row>
    <row r="8" spans="1:14" outlineLevel="1" x14ac:dyDescent="0.35">
      <c r="A8" s="36">
        <v>8</v>
      </c>
      <c r="B8" s="36">
        <v>1</v>
      </c>
      <c r="C8" s="36"/>
      <c r="D8" s="48" t="s">
        <v>20</v>
      </c>
      <c r="E8" s="37" t="s">
        <v>17</v>
      </c>
      <c r="F8" s="38">
        <v>0</v>
      </c>
      <c r="G8" s="39">
        <v>1</v>
      </c>
      <c r="H8" s="39"/>
      <c r="I8" s="39"/>
      <c r="J8" s="39"/>
      <c r="K8" s="46">
        <v>0</v>
      </c>
      <c r="L8" s="46">
        <v>6.0000000000000001E-3</v>
      </c>
      <c r="M8" s="40" t="s">
        <v>16</v>
      </c>
    </row>
    <row r="9" spans="1:14" x14ac:dyDescent="0.35">
      <c r="A9" s="22">
        <v>9</v>
      </c>
      <c r="B9" s="50" t="s">
        <v>26</v>
      </c>
      <c r="C9" s="22" t="s">
        <v>14</v>
      </c>
      <c r="D9" s="24" t="s">
        <v>22</v>
      </c>
      <c r="E9" s="25"/>
      <c r="F9" s="26"/>
      <c r="G9" s="23"/>
      <c r="H9" s="27"/>
      <c r="I9" s="27"/>
      <c r="J9" s="27"/>
      <c r="K9" s="44"/>
      <c r="L9" s="44"/>
      <c r="M9" s="28"/>
    </row>
    <row r="10" spans="1:14" x14ac:dyDescent="0.35">
      <c r="A10" s="29">
        <v>10</v>
      </c>
      <c r="B10" s="30">
        <f t="shared" ref="B10" si="2">IF(F10=0,1,0)</f>
        <v>1</v>
      </c>
      <c r="C10" s="29"/>
      <c r="D10" s="31" t="s">
        <v>23</v>
      </c>
      <c r="E10" s="29" t="s">
        <v>17</v>
      </c>
      <c r="F10" s="32">
        <v>0</v>
      </c>
      <c r="G10" s="33"/>
      <c r="H10" s="34" t="str">
        <f>IFERROR(ROUNDUP(J10*$M$5*$M$6,0),"")</f>
        <v/>
      </c>
      <c r="I10" s="34" t="str">
        <f>IFERROR(G10*H10,"")</f>
        <v/>
      </c>
      <c r="J10" s="34">
        <f>IFERROR(ROUNDUP(K10*$M$3+L10*$M$4,0),"")</f>
        <v>0</v>
      </c>
      <c r="K10" s="45">
        <f>SUMPRODUCT($G$11:$G$11,$K$11:$K$11)</f>
        <v>7.0000000000000007E-2</v>
      </c>
      <c r="L10" s="45">
        <f>SUMPRODUCT($G$11:$G$11,$L$11:$L$11)</f>
        <v>7.0000000000000001E-3</v>
      </c>
      <c r="M10" s="35" t="s">
        <v>16</v>
      </c>
    </row>
    <row r="11" spans="1:14" outlineLevel="1" x14ac:dyDescent="0.35">
      <c r="A11" s="36">
        <v>11</v>
      </c>
      <c r="B11" s="36">
        <v>1</v>
      </c>
      <c r="C11" s="36"/>
      <c r="D11" s="48" t="s">
        <v>24</v>
      </c>
      <c r="E11" s="37" t="s">
        <v>17</v>
      </c>
      <c r="F11" s="38">
        <v>0</v>
      </c>
      <c r="G11" s="39">
        <v>1</v>
      </c>
      <c r="H11" s="39"/>
      <c r="I11" s="39"/>
      <c r="J11" s="39"/>
      <c r="K11" s="46">
        <v>7.0000000000000007E-2</v>
      </c>
      <c r="L11" s="46">
        <v>7.0000000000000001E-3</v>
      </c>
      <c r="M11" s="40" t="s">
        <v>16</v>
      </c>
    </row>
    <row r="12" spans="1:14" x14ac:dyDescent="0.35">
      <c r="A12" s="29">
        <v>12</v>
      </c>
      <c r="B12" s="30">
        <f t="shared" ref="B12" si="3">IF(F12=0,1,0)</f>
        <v>1</v>
      </c>
      <c r="C12" s="29"/>
      <c r="D12" s="31" t="s">
        <v>25</v>
      </c>
      <c r="E12" s="29" t="s">
        <v>17</v>
      </c>
      <c r="F12" s="32">
        <v>0</v>
      </c>
      <c r="G12" s="33"/>
      <c r="H12" s="34" t="str">
        <f>IFERROR(ROUNDUP(J12*$M$5*$M$6,0),"")</f>
        <v/>
      </c>
      <c r="I12" s="34" t="str">
        <f>IFERROR(G12*H12,"")</f>
        <v/>
      </c>
      <c r="J12" s="34">
        <f>IFERROR(ROUNDUP(K12*$M$3+L12*$M$4,0),"")</f>
        <v>0</v>
      </c>
      <c r="K12" s="45">
        <f>SUMPRODUCT(G13,K13)</f>
        <v>0.01</v>
      </c>
      <c r="L12" s="45">
        <f>SUMPRODUCT(G13,L13)</f>
        <v>8.0000000000000002E-3</v>
      </c>
      <c r="M12" s="35" t="s">
        <v>16</v>
      </c>
    </row>
    <row r="13" spans="1:14" outlineLevel="1" x14ac:dyDescent="0.35">
      <c r="A13" s="36">
        <v>13</v>
      </c>
      <c r="B13" s="36">
        <v>1</v>
      </c>
      <c r="C13" s="36"/>
      <c r="D13" s="48" t="s">
        <v>24</v>
      </c>
      <c r="E13" s="37" t="s">
        <v>17</v>
      </c>
      <c r="F13" s="38">
        <v>0</v>
      </c>
      <c r="G13" s="39">
        <v>1</v>
      </c>
      <c r="H13" s="39"/>
      <c r="I13" s="39"/>
      <c r="J13" s="39"/>
      <c r="K13" s="46">
        <v>0.01</v>
      </c>
      <c r="L13" s="46">
        <v>8.0000000000000002E-3</v>
      </c>
      <c r="M13" s="40" t="s">
        <v>16</v>
      </c>
    </row>
    <row r="14" spans="1:14" x14ac:dyDescent="0.35">
      <c r="A14" s="29">
        <v>14</v>
      </c>
      <c r="B14" s="30">
        <f t="shared" ref="B14" si="4">IF(F14=0,1,0)</f>
        <v>1</v>
      </c>
      <c r="C14" s="29"/>
      <c r="D14" s="31" t="s">
        <v>21</v>
      </c>
      <c r="E14" s="29" t="s">
        <v>17</v>
      </c>
      <c r="F14" s="32">
        <v>0</v>
      </c>
      <c r="G14" s="33"/>
      <c r="H14" s="34" t="str">
        <f>IFERROR(ROUNDUP(J14*$M$5*$M$6,0),"")</f>
        <v/>
      </c>
      <c r="I14" s="34" t="str">
        <f>IFERROR(G14*H14,"")</f>
        <v/>
      </c>
      <c r="J14" s="34">
        <f>IFERROR(ROUNDUP(K14*$M$3+L14*$M$4,0),"")</f>
        <v>0</v>
      </c>
      <c r="K14" s="45">
        <f>SUMPRODUCT($G$15:$G$21,$K$15:$K$21)</f>
        <v>0.03</v>
      </c>
      <c r="L14" s="45">
        <f>SUMPRODUCT($G$15:$G$21,$L$15:$L$21)</f>
        <v>4.0000000000000001E-3</v>
      </c>
      <c r="M14" s="35" t="s">
        <v>16</v>
      </c>
    </row>
    <row r="15" spans="1:14" outlineLevel="1" x14ac:dyDescent="0.35">
      <c r="A15" s="36">
        <v>15</v>
      </c>
      <c r="B15" s="36">
        <v>1</v>
      </c>
      <c r="C15" s="36"/>
      <c r="D15" s="48" t="s">
        <v>24</v>
      </c>
      <c r="E15" s="37" t="s">
        <v>17</v>
      </c>
      <c r="F15" s="38">
        <v>0</v>
      </c>
      <c r="G15" s="39">
        <v>1</v>
      </c>
      <c r="H15" s="39"/>
      <c r="I15" s="39"/>
      <c r="J15" s="39"/>
      <c r="K15" s="46">
        <v>0.03</v>
      </c>
      <c r="L15" s="46">
        <v>4.0000000000000001E-3</v>
      </c>
      <c r="M15" s="40" t="s">
        <v>16</v>
      </c>
    </row>
    <row r="17" spans="4:4" x14ac:dyDescent="0.35">
      <c r="D17" t="s">
        <v>32</v>
      </c>
    </row>
    <row r="18" spans="4:4" x14ac:dyDescent="0.35">
      <c r="D18" t="s">
        <v>36</v>
      </c>
    </row>
    <row r="20" spans="4:4" x14ac:dyDescent="0.35">
      <c r="D20" t="s">
        <v>33</v>
      </c>
    </row>
    <row r="21" spans="4:4" x14ac:dyDescent="0.35">
      <c r="D21" t="s">
        <v>34</v>
      </c>
    </row>
  </sheetData>
  <pageMargins left="0.7" right="0.7" top="0.75" bottom="0.75" header="0.3" footer="0.3"/>
  <pageSetup paperSize="9" orientation="portrait" r:id="rId1"/>
  <ignoredErrors>
    <ignoredError sqref="H5:J14" unlockedFormula="1"/>
  </ignoredErrors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31750</xdr:colOff>
                <xdr:row>2</xdr:row>
                <xdr:rowOff>57150</xdr:rowOff>
              </from>
              <to>
                <xdr:col>14</xdr:col>
                <xdr:colOff>184150</xdr:colOff>
                <xdr:row>4</xdr:row>
                <xdr:rowOff>88900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7A43-0241-4A46-A769-CFE8D4A25B97}">
  <sheetPr codeName="Sheet1"/>
  <dimension ref="A1:B8"/>
  <sheetViews>
    <sheetView workbookViewId="0">
      <selection activeCell="A2" sqref="A2"/>
    </sheetView>
  </sheetViews>
  <sheetFormatPr defaultRowHeight="14.5" x14ac:dyDescent="0.35"/>
  <cols>
    <col min="1" max="1" width="41.1796875" bestFit="1" customWidth="1"/>
  </cols>
  <sheetData>
    <row r="1" spans="1:2" ht="15.5" x14ac:dyDescent="0.35">
      <c r="A1" s="54" t="s">
        <v>37</v>
      </c>
      <c r="B1" s="54" t="s">
        <v>38</v>
      </c>
    </row>
    <row r="2" spans="1:2" x14ac:dyDescent="0.35">
      <c r="A2" s="17" t="s">
        <v>27</v>
      </c>
      <c r="B2" s="55">
        <v>12</v>
      </c>
    </row>
    <row r="3" spans="1:2" x14ac:dyDescent="0.35">
      <c r="A3" s="24" t="s">
        <v>19</v>
      </c>
      <c r="B3" s="55">
        <v>25</v>
      </c>
    </row>
    <row r="4" spans="1:2" x14ac:dyDescent="0.35">
      <c r="A4" s="31" t="s">
        <v>18</v>
      </c>
      <c r="B4" s="55">
        <v>32</v>
      </c>
    </row>
    <row r="5" spans="1:2" x14ac:dyDescent="0.35">
      <c r="A5" s="31" t="s">
        <v>21</v>
      </c>
      <c r="B5" s="55">
        <v>42</v>
      </c>
    </row>
    <row r="6" spans="1:2" x14ac:dyDescent="0.35">
      <c r="A6" s="24" t="s">
        <v>22</v>
      </c>
      <c r="B6" s="55">
        <v>65</v>
      </c>
    </row>
    <row r="7" spans="1:2" x14ac:dyDescent="0.35">
      <c r="A7" s="31" t="s">
        <v>23</v>
      </c>
      <c r="B7" s="55">
        <v>72</v>
      </c>
    </row>
    <row r="8" spans="1:2" x14ac:dyDescent="0.35">
      <c r="A8" s="31" t="s">
        <v>25</v>
      </c>
      <c r="B8" s="55">
        <v>78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Liste Prix</vt:lpstr>
      <vt:lpstr>Prix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James</cp:lastModifiedBy>
  <dcterms:created xsi:type="dcterms:W3CDTF">2015-06-05T18:19:34Z</dcterms:created>
  <dcterms:modified xsi:type="dcterms:W3CDTF">2019-08-09T10:53:51Z</dcterms:modified>
</cp:coreProperties>
</file>