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985" yWindow="45" windowWidth="6030" windowHeight="6465" tabRatio="622" firstSheet="1" activeTab="2"/>
  </bookViews>
  <sheets>
    <sheet name="Feuil1" sheetId="1" state="hidden" r:id="rId1"/>
    <sheet name="Trame AdR" sheetId="3" r:id="rId2"/>
    <sheet name="Trame AdR (2)" sheetId="5" r:id="rId3"/>
    <sheet name="Feuil2" sheetId="4" r:id="rId4"/>
  </sheets>
  <definedNames>
    <definedName name="_xlnm.Print_Area" localSheetId="1">'Trame AdR'!$A$1:$BJ$83</definedName>
    <definedName name="_xlnm.Print_Area" localSheetId="2">'Trame AdR (2)'!$A$1:$AX$83</definedName>
    <definedName name="_xlnm.Print_Area">#REF!</definedName>
  </definedNames>
  <calcPr calcId="125725"/>
  <fileRecoveryPr repairLoad="1"/>
</workbook>
</file>

<file path=xl/calcChain.xml><?xml version="1.0" encoding="utf-8"?>
<calcChain xmlns="http://schemas.openxmlformats.org/spreadsheetml/2006/main">
  <c r="Q48" i="5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9"/>
  <c r="AN48"/>
  <c r="AM48"/>
  <c r="AL48"/>
  <c r="AK48"/>
  <c r="AJ48"/>
  <c r="AO48"/>
  <c r="AH48"/>
  <c r="AG48"/>
  <c r="AF48"/>
  <c r="AE48"/>
  <c r="AD48"/>
  <c r="AB48"/>
  <c r="AA48"/>
  <c r="Z48"/>
  <c r="Y48"/>
  <c r="X48"/>
  <c r="V48"/>
  <c r="U48"/>
  <c r="T48"/>
  <c r="S48"/>
  <c r="R48"/>
  <c r="AN47"/>
  <c r="AM47"/>
  <c r="AL47"/>
  <c r="AK47"/>
  <c r="AJ47"/>
  <c r="AH47"/>
  <c r="AG47"/>
  <c r="AF47"/>
  <c r="AE47"/>
  <c r="AD47"/>
  <c r="AI47"/>
  <c r="AB47"/>
  <c r="AA47"/>
  <c r="Z47"/>
  <c r="Y47"/>
  <c r="X47"/>
  <c r="V47"/>
  <c r="U47"/>
  <c r="T47"/>
  <c r="S47"/>
  <c r="R47"/>
  <c r="W47"/>
  <c r="AN46"/>
  <c r="AM46"/>
  <c r="AL46"/>
  <c r="AK46"/>
  <c r="AJ46"/>
  <c r="AO46"/>
  <c r="AH46"/>
  <c r="AG46"/>
  <c r="AF46"/>
  <c r="AE46"/>
  <c r="AD46"/>
  <c r="AB46"/>
  <c r="AA46"/>
  <c r="Z46"/>
  <c r="Y46"/>
  <c r="X46"/>
  <c r="V46"/>
  <c r="U46"/>
  <c r="T46"/>
  <c r="S46"/>
  <c r="R46"/>
  <c r="W46"/>
  <c r="AN45"/>
  <c r="AM45"/>
  <c r="AL45"/>
  <c r="AK45"/>
  <c r="AJ45"/>
  <c r="AH45"/>
  <c r="AG45"/>
  <c r="AF45"/>
  <c r="AE45"/>
  <c r="AD45"/>
  <c r="AI45"/>
  <c r="AB45"/>
  <c r="AA45"/>
  <c r="Z45"/>
  <c r="Y45"/>
  <c r="X45"/>
  <c r="V45"/>
  <c r="U45"/>
  <c r="T45"/>
  <c r="S45"/>
  <c r="R45"/>
  <c r="W45"/>
  <c r="AN44"/>
  <c r="AM44"/>
  <c r="AL44"/>
  <c r="AK44"/>
  <c r="AJ44"/>
  <c r="AO44"/>
  <c r="AH44"/>
  <c r="AG44"/>
  <c r="AF44"/>
  <c r="AE44"/>
  <c r="AD44"/>
  <c r="AB44"/>
  <c r="AA44"/>
  <c r="Z44"/>
  <c r="Y44"/>
  <c r="X44"/>
  <c r="V44"/>
  <c r="U44"/>
  <c r="T44"/>
  <c r="S44"/>
  <c r="R44"/>
  <c r="AN43"/>
  <c r="AM43"/>
  <c r="AL43"/>
  <c r="AK43"/>
  <c r="AJ43"/>
  <c r="AH43"/>
  <c r="AG43"/>
  <c r="AF43"/>
  <c r="AE43"/>
  <c r="AD43"/>
  <c r="AI43"/>
  <c r="AB43"/>
  <c r="AA43"/>
  <c r="Z43"/>
  <c r="Y43"/>
  <c r="X43"/>
  <c r="V43"/>
  <c r="U43"/>
  <c r="T43"/>
  <c r="S43"/>
  <c r="R43"/>
  <c r="W43"/>
  <c r="AN42"/>
  <c r="AM42"/>
  <c r="AL42"/>
  <c r="AK42"/>
  <c r="AJ42"/>
  <c r="AO42"/>
  <c r="AH42"/>
  <c r="AG42"/>
  <c r="AF42"/>
  <c r="AE42"/>
  <c r="AD42"/>
  <c r="AB42"/>
  <c r="AA42"/>
  <c r="Z42"/>
  <c r="Y42"/>
  <c r="X42"/>
  <c r="V42"/>
  <c r="U42"/>
  <c r="T42"/>
  <c r="S42"/>
  <c r="R42"/>
  <c r="AN41"/>
  <c r="AM41"/>
  <c r="AL41"/>
  <c r="AK41"/>
  <c r="AJ41"/>
  <c r="AH41"/>
  <c r="AG41"/>
  <c r="AF41"/>
  <c r="AE41"/>
  <c r="AD41"/>
  <c r="AI41"/>
  <c r="AB41"/>
  <c r="AA41"/>
  <c r="Z41"/>
  <c r="Y41"/>
  <c r="X41"/>
  <c r="V41"/>
  <c r="U41"/>
  <c r="T41"/>
  <c r="S41"/>
  <c r="R41"/>
  <c r="W41"/>
  <c r="AN40"/>
  <c r="AM40"/>
  <c r="AL40"/>
  <c r="AK40"/>
  <c r="AJ40"/>
  <c r="AO40"/>
  <c r="AH40"/>
  <c r="AG40"/>
  <c r="AF40"/>
  <c r="AE40"/>
  <c r="AD40"/>
  <c r="AB40"/>
  <c r="AA40"/>
  <c r="Z40"/>
  <c r="Y40"/>
  <c r="X40"/>
  <c r="V40"/>
  <c r="U40"/>
  <c r="T40"/>
  <c r="S40"/>
  <c r="R40"/>
  <c r="AN39"/>
  <c r="AM39"/>
  <c r="AL39"/>
  <c r="AK39"/>
  <c r="AJ39"/>
  <c r="AH39"/>
  <c r="AG39"/>
  <c r="AF39"/>
  <c r="AE39"/>
  <c r="AD39"/>
  <c r="AI39"/>
  <c r="AB39"/>
  <c r="AA39"/>
  <c r="Z39"/>
  <c r="Y39"/>
  <c r="X39"/>
  <c r="V39"/>
  <c r="U39"/>
  <c r="T39"/>
  <c r="S39"/>
  <c r="R39"/>
  <c r="W39"/>
  <c r="AN38"/>
  <c r="AM38"/>
  <c r="AL38"/>
  <c r="AK38"/>
  <c r="AJ38"/>
  <c r="AH38"/>
  <c r="AG38"/>
  <c r="AF38"/>
  <c r="AE38"/>
  <c r="AD38"/>
  <c r="AB38"/>
  <c r="AA38"/>
  <c r="Z38"/>
  <c r="Y38"/>
  <c r="X38"/>
  <c r="V38"/>
  <c r="U38"/>
  <c r="T38"/>
  <c r="S38"/>
  <c r="R38"/>
  <c r="AN37"/>
  <c r="AM37"/>
  <c r="AL37"/>
  <c r="AK37"/>
  <c r="AJ37"/>
  <c r="AH37"/>
  <c r="AG37"/>
  <c r="AF37"/>
  <c r="AE37"/>
  <c r="AD37"/>
  <c r="AI37"/>
  <c r="AB37"/>
  <c r="AA37"/>
  <c r="Z37"/>
  <c r="Y37"/>
  <c r="X37"/>
  <c r="V37"/>
  <c r="U37"/>
  <c r="T37"/>
  <c r="S37"/>
  <c r="R37"/>
  <c r="W37"/>
  <c r="AN36"/>
  <c r="AM36"/>
  <c r="AL36"/>
  <c r="AK36"/>
  <c r="AJ36"/>
  <c r="AO36"/>
  <c r="AH36"/>
  <c r="AG36"/>
  <c r="AF36"/>
  <c r="AE36"/>
  <c r="AD36"/>
  <c r="AB36"/>
  <c r="AA36"/>
  <c r="Z36"/>
  <c r="Y36"/>
  <c r="X36"/>
  <c r="V36"/>
  <c r="U36"/>
  <c r="T36"/>
  <c r="S36"/>
  <c r="R36"/>
  <c r="AN35"/>
  <c r="AM35"/>
  <c r="AL35"/>
  <c r="AK35"/>
  <c r="AJ35"/>
  <c r="AH35"/>
  <c r="AG35"/>
  <c r="AF35"/>
  <c r="AE35"/>
  <c r="AD35"/>
  <c r="AI35"/>
  <c r="AB35"/>
  <c r="AA35"/>
  <c r="Z35"/>
  <c r="Y35"/>
  <c r="X35"/>
  <c r="V35"/>
  <c r="U35"/>
  <c r="T35"/>
  <c r="S35"/>
  <c r="R35"/>
  <c r="W35"/>
  <c r="AN34"/>
  <c r="AM34"/>
  <c r="AL34"/>
  <c r="AK34"/>
  <c r="AJ34"/>
  <c r="AH34"/>
  <c r="AG34"/>
  <c r="AF34"/>
  <c r="AE34"/>
  <c r="AD34"/>
  <c r="AB34"/>
  <c r="AA34"/>
  <c r="Z34"/>
  <c r="Y34"/>
  <c r="X34"/>
  <c r="V34"/>
  <c r="U34"/>
  <c r="T34"/>
  <c r="S34"/>
  <c r="R34"/>
  <c r="AN33"/>
  <c r="AM33"/>
  <c r="AL33"/>
  <c r="AK33"/>
  <c r="AJ33"/>
  <c r="AH33"/>
  <c r="AG33"/>
  <c r="AF33"/>
  <c r="AE33"/>
  <c r="AD33"/>
  <c r="AI33"/>
  <c r="AB33"/>
  <c r="AA33"/>
  <c r="Z33"/>
  <c r="Y33"/>
  <c r="X33"/>
  <c r="V33"/>
  <c r="U33"/>
  <c r="T33"/>
  <c r="S33"/>
  <c r="R33"/>
  <c r="W33"/>
  <c r="AN32"/>
  <c r="AM32"/>
  <c r="AL32"/>
  <c r="AK32"/>
  <c r="AJ32"/>
  <c r="AH32"/>
  <c r="AG32"/>
  <c r="AF32"/>
  <c r="AE32"/>
  <c r="AD32"/>
  <c r="AB32"/>
  <c r="AA32"/>
  <c r="Z32"/>
  <c r="Y32"/>
  <c r="X32"/>
  <c r="V32"/>
  <c r="U32"/>
  <c r="T32"/>
  <c r="S32"/>
  <c r="R32"/>
  <c r="AN31"/>
  <c r="AM31"/>
  <c r="AL31"/>
  <c r="AK31"/>
  <c r="AJ31"/>
  <c r="AH31"/>
  <c r="AG31"/>
  <c r="AF31"/>
  <c r="AE31"/>
  <c r="AD31"/>
  <c r="AI31"/>
  <c r="AB31"/>
  <c r="AA31"/>
  <c r="Z31"/>
  <c r="Y31"/>
  <c r="X31"/>
  <c r="V31"/>
  <c r="U31"/>
  <c r="T31"/>
  <c r="S31"/>
  <c r="R31"/>
  <c r="W31"/>
  <c r="AN30"/>
  <c r="AM30"/>
  <c r="AL30"/>
  <c r="AK30"/>
  <c r="AJ30"/>
  <c r="AH30"/>
  <c r="AG30"/>
  <c r="AF30"/>
  <c r="AE30"/>
  <c r="AD30"/>
  <c r="AB30"/>
  <c r="AA30"/>
  <c r="Z30"/>
  <c r="Y30"/>
  <c r="X30"/>
  <c r="V30"/>
  <c r="U30"/>
  <c r="T30"/>
  <c r="S30"/>
  <c r="R30"/>
  <c r="AN29"/>
  <c r="AM29"/>
  <c r="AL29"/>
  <c r="AK29"/>
  <c r="AJ29"/>
  <c r="AH29"/>
  <c r="AG29"/>
  <c r="AF29"/>
  <c r="AE29"/>
  <c r="AD29"/>
  <c r="AI29"/>
  <c r="AB29"/>
  <c r="AA29"/>
  <c r="Z29"/>
  <c r="Y29"/>
  <c r="X29"/>
  <c r="V29"/>
  <c r="U29"/>
  <c r="T29"/>
  <c r="S29"/>
  <c r="R29"/>
  <c r="W29"/>
  <c r="AN28"/>
  <c r="AM28"/>
  <c r="AL28"/>
  <c r="AK28"/>
  <c r="AJ28"/>
  <c r="AH28"/>
  <c r="AG28"/>
  <c r="AF28"/>
  <c r="AE28"/>
  <c r="AD28"/>
  <c r="AB28"/>
  <c r="AA28"/>
  <c r="Z28"/>
  <c r="Y28"/>
  <c r="X28"/>
  <c r="V28"/>
  <c r="U28"/>
  <c r="T28"/>
  <c r="S28"/>
  <c r="R28"/>
  <c r="AN27"/>
  <c r="AM27"/>
  <c r="AL27"/>
  <c r="AK27"/>
  <c r="AJ27"/>
  <c r="AH27"/>
  <c r="AG27"/>
  <c r="AF27"/>
  <c r="AE27"/>
  <c r="AD27"/>
  <c r="AI27"/>
  <c r="AB27"/>
  <c r="AA27"/>
  <c r="Z27"/>
  <c r="Y27"/>
  <c r="X27"/>
  <c r="V27"/>
  <c r="U27"/>
  <c r="T27"/>
  <c r="S27"/>
  <c r="R27"/>
  <c r="W27"/>
  <c r="AN26"/>
  <c r="AM26"/>
  <c r="AL26"/>
  <c r="AK26"/>
  <c r="AJ26"/>
  <c r="AH26"/>
  <c r="AG26"/>
  <c r="AF26"/>
  <c r="AE26"/>
  <c r="AD26"/>
  <c r="AB26"/>
  <c r="AA26"/>
  <c r="Z26"/>
  <c r="Y26"/>
  <c r="X26"/>
  <c r="V26"/>
  <c r="U26"/>
  <c r="T26"/>
  <c r="S26"/>
  <c r="R26"/>
  <c r="AN25"/>
  <c r="AM25"/>
  <c r="AL25"/>
  <c r="AK25"/>
  <c r="AJ25"/>
  <c r="AH25"/>
  <c r="AG25"/>
  <c r="AF25"/>
  <c r="AE25"/>
  <c r="AD25"/>
  <c r="AI25"/>
  <c r="AB25"/>
  <c r="AA25"/>
  <c r="Z25"/>
  <c r="Y25"/>
  <c r="X25"/>
  <c r="V25"/>
  <c r="U25"/>
  <c r="T25"/>
  <c r="S25"/>
  <c r="R25"/>
  <c r="W25"/>
  <c r="AN24"/>
  <c r="AM24"/>
  <c r="AL24"/>
  <c r="AK24"/>
  <c r="AJ24"/>
  <c r="AH24"/>
  <c r="AG24"/>
  <c r="AF24"/>
  <c r="AE24"/>
  <c r="AD24"/>
  <c r="AB24"/>
  <c r="AA24"/>
  <c r="Z24"/>
  <c r="Y24"/>
  <c r="X24"/>
  <c r="V24"/>
  <c r="U24"/>
  <c r="T24"/>
  <c r="S24"/>
  <c r="R24"/>
  <c r="AN23"/>
  <c r="AM23"/>
  <c r="AL23"/>
  <c r="AK23"/>
  <c r="AJ23"/>
  <c r="AH23"/>
  <c r="AG23"/>
  <c r="AF23"/>
  <c r="AE23"/>
  <c r="AD23"/>
  <c r="AI23"/>
  <c r="AB23"/>
  <c r="AA23"/>
  <c r="Z23"/>
  <c r="Y23"/>
  <c r="X23"/>
  <c r="V23"/>
  <c r="U23"/>
  <c r="T23"/>
  <c r="S23"/>
  <c r="R23"/>
  <c r="AN22"/>
  <c r="AM22"/>
  <c r="AL22"/>
  <c r="AK22"/>
  <c r="AJ22"/>
  <c r="AH22"/>
  <c r="AG22"/>
  <c r="AF22"/>
  <c r="AE22"/>
  <c r="AD22"/>
  <c r="AB22"/>
  <c r="AA22"/>
  <c r="Z22"/>
  <c r="Y22"/>
  <c r="X22"/>
  <c r="V22"/>
  <c r="U22"/>
  <c r="T22"/>
  <c r="S22"/>
  <c r="R22"/>
  <c r="AN21"/>
  <c r="AM21"/>
  <c r="AL21"/>
  <c r="AK21"/>
  <c r="AJ21"/>
  <c r="AH21"/>
  <c r="AG21"/>
  <c r="AF21"/>
  <c r="AE21"/>
  <c r="AD21"/>
  <c r="AB21"/>
  <c r="AA21"/>
  <c r="Z21"/>
  <c r="Y21"/>
  <c r="X21"/>
  <c r="V21"/>
  <c r="U21"/>
  <c r="T21"/>
  <c r="S21"/>
  <c r="R21"/>
  <c r="W21"/>
  <c r="AN20"/>
  <c r="AM20"/>
  <c r="AL20"/>
  <c r="AK20"/>
  <c r="AJ20"/>
  <c r="AH20"/>
  <c r="AG20"/>
  <c r="AF20"/>
  <c r="AE20"/>
  <c r="AD20"/>
  <c r="AB20"/>
  <c r="AA20"/>
  <c r="Z20"/>
  <c r="Y20"/>
  <c r="X20"/>
  <c r="V20"/>
  <c r="U20"/>
  <c r="T20"/>
  <c r="S20"/>
  <c r="R20"/>
  <c r="AN19"/>
  <c r="AM19"/>
  <c r="AL19"/>
  <c r="AK19"/>
  <c r="AJ19"/>
  <c r="AH19"/>
  <c r="AG19"/>
  <c r="AF19"/>
  <c r="AE19"/>
  <c r="AD19"/>
  <c r="AI19"/>
  <c r="AB19"/>
  <c r="AA19"/>
  <c r="Z19"/>
  <c r="Y19"/>
  <c r="X19"/>
  <c r="V19"/>
  <c r="U19"/>
  <c r="T19"/>
  <c r="S19"/>
  <c r="R19"/>
  <c r="W19"/>
  <c r="AN18"/>
  <c r="AM18"/>
  <c r="AL18"/>
  <c r="AK18"/>
  <c r="AJ18"/>
  <c r="AH18"/>
  <c r="AG18"/>
  <c r="AF18"/>
  <c r="AE18"/>
  <c r="AD18"/>
  <c r="AB18"/>
  <c r="AA18"/>
  <c r="Z18"/>
  <c r="Y18"/>
  <c r="X18"/>
  <c r="V18"/>
  <c r="U18"/>
  <c r="T18"/>
  <c r="S18"/>
  <c r="R18"/>
  <c r="AN17"/>
  <c r="AM17"/>
  <c r="AL17"/>
  <c r="AK17"/>
  <c r="AJ17"/>
  <c r="AH17"/>
  <c r="AG17"/>
  <c r="AF17"/>
  <c r="AE17"/>
  <c r="AD17"/>
  <c r="AI17"/>
  <c r="AQ17"/>
  <c r="AB17"/>
  <c r="AA17"/>
  <c r="Z17"/>
  <c r="Y17"/>
  <c r="X17"/>
  <c r="V17"/>
  <c r="U17"/>
  <c r="T17"/>
  <c r="S17"/>
  <c r="R17"/>
  <c r="W17"/>
  <c r="AN16"/>
  <c r="AM16"/>
  <c r="AL16"/>
  <c r="AK16"/>
  <c r="AJ16"/>
  <c r="AH16"/>
  <c r="AG16"/>
  <c r="AF16"/>
  <c r="AE16"/>
  <c r="AD16"/>
  <c r="AB16"/>
  <c r="AA16"/>
  <c r="Z16"/>
  <c r="Y16"/>
  <c r="X16"/>
  <c r="V16"/>
  <c r="U16"/>
  <c r="T16"/>
  <c r="S16"/>
  <c r="R16"/>
  <c r="AN15"/>
  <c r="AM15"/>
  <c r="AL15"/>
  <c r="AK15"/>
  <c r="AJ15"/>
  <c r="AH15"/>
  <c r="AG15"/>
  <c r="AF15"/>
  <c r="AE15"/>
  <c r="AD15"/>
  <c r="AI15" s="1"/>
  <c r="AB15"/>
  <c r="AA15"/>
  <c r="Z15"/>
  <c r="Y15"/>
  <c r="X15"/>
  <c r="V15"/>
  <c r="U15"/>
  <c r="T15"/>
  <c r="S15"/>
  <c r="R15"/>
  <c r="W15"/>
  <c r="AN14"/>
  <c r="AM14"/>
  <c r="AL14"/>
  <c r="AK14"/>
  <c r="AJ14"/>
  <c r="AH14"/>
  <c r="AG14"/>
  <c r="AF14"/>
  <c r="AE14"/>
  <c r="AD14"/>
  <c r="AB14"/>
  <c r="AA14"/>
  <c r="Z14"/>
  <c r="Y14"/>
  <c r="X14"/>
  <c r="V14"/>
  <c r="U14"/>
  <c r="T14"/>
  <c r="S14"/>
  <c r="R14"/>
  <c r="AN13"/>
  <c r="AM13"/>
  <c r="AL13"/>
  <c r="AK13"/>
  <c r="AJ13"/>
  <c r="AH13"/>
  <c r="AG13"/>
  <c r="AF13"/>
  <c r="AE13"/>
  <c r="AD13"/>
  <c r="AI13"/>
  <c r="AB13"/>
  <c r="AA13"/>
  <c r="Z13"/>
  <c r="Y13"/>
  <c r="X13"/>
  <c r="V13"/>
  <c r="U13"/>
  <c r="T13"/>
  <c r="S13"/>
  <c r="R13"/>
  <c r="W13"/>
  <c r="AN12"/>
  <c r="AM12"/>
  <c r="AL12"/>
  <c r="AK12"/>
  <c r="AJ12"/>
  <c r="AH12"/>
  <c r="AG12"/>
  <c r="AF12"/>
  <c r="AE12"/>
  <c r="AD12"/>
  <c r="AB12"/>
  <c r="AA12"/>
  <c r="Z12"/>
  <c r="Y12"/>
  <c r="X12"/>
  <c r="V12"/>
  <c r="U12"/>
  <c r="T12"/>
  <c r="S12"/>
  <c r="R12"/>
  <c r="AN11"/>
  <c r="AM11"/>
  <c r="AL11"/>
  <c r="AK11"/>
  <c r="AJ11"/>
  <c r="AH11"/>
  <c r="AG11"/>
  <c r="AF11"/>
  <c r="AE11"/>
  <c r="AD11"/>
  <c r="AI11"/>
  <c r="AB11"/>
  <c r="AA11"/>
  <c r="Z11"/>
  <c r="Y11"/>
  <c r="X11"/>
  <c r="V11"/>
  <c r="U11"/>
  <c r="T11"/>
  <c r="S11"/>
  <c r="R11"/>
  <c r="AN10"/>
  <c r="AM10"/>
  <c r="AL10"/>
  <c r="AK10"/>
  <c r="AJ10"/>
  <c r="AH10"/>
  <c r="AG10"/>
  <c r="AF10"/>
  <c r="AE10"/>
  <c r="AD10"/>
  <c r="AB10"/>
  <c r="AA10"/>
  <c r="Z10"/>
  <c r="Y10"/>
  <c r="X10"/>
  <c r="V10"/>
  <c r="U10"/>
  <c r="T10"/>
  <c r="S10"/>
  <c r="R10"/>
  <c r="AN9"/>
  <c r="AM9"/>
  <c r="AL9"/>
  <c r="AK9"/>
  <c r="AJ9"/>
  <c r="AH9"/>
  <c r="AG9"/>
  <c r="AF9"/>
  <c r="AE9"/>
  <c r="AD9"/>
  <c r="AB9"/>
  <c r="AA9"/>
  <c r="Z9"/>
  <c r="Y9"/>
  <c r="X9"/>
  <c r="V9"/>
  <c r="U9"/>
  <c r="T9"/>
  <c r="S9"/>
  <c r="R9"/>
  <c r="W9"/>
  <c r="P2"/>
  <c r="AB2" i="3"/>
  <c r="AZ47"/>
  <c r="AY47"/>
  <c r="AX47"/>
  <c r="BA47"/>
  <c r="AW47"/>
  <c r="AV47"/>
  <c r="AT47"/>
  <c r="AS47"/>
  <c r="AR47"/>
  <c r="AQ47"/>
  <c r="AU47"/>
  <c r="AP47"/>
  <c r="AN47"/>
  <c r="AM47"/>
  <c r="AL47"/>
  <c r="AK47"/>
  <c r="AO47"/>
  <c r="AJ47"/>
  <c r="AH47"/>
  <c r="AG47"/>
  <c r="AF47"/>
  <c r="AE47"/>
  <c r="AI47"/>
  <c r="AD47"/>
  <c r="AZ46"/>
  <c r="AY46"/>
  <c r="AX46"/>
  <c r="BA46"/>
  <c r="AW46"/>
  <c r="AV46"/>
  <c r="AT46"/>
  <c r="AS46"/>
  <c r="AU46"/>
  <c r="AR46"/>
  <c r="AQ46"/>
  <c r="AP46"/>
  <c r="AN46"/>
  <c r="AM46"/>
  <c r="AL46"/>
  <c r="AK46"/>
  <c r="AJ46"/>
  <c r="AO46"/>
  <c r="AH46"/>
  <c r="AG46"/>
  <c r="AF46"/>
  <c r="AE46"/>
  <c r="AD46"/>
  <c r="AZ45"/>
  <c r="AY45"/>
  <c r="AX45"/>
  <c r="BA45"/>
  <c r="AW45"/>
  <c r="AV45"/>
  <c r="AT45"/>
  <c r="AS45"/>
  <c r="AR45"/>
  <c r="AQ45"/>
  <c r="AP45"/>
  <c r="AU45"/>
  <c r="AN45"/>
  <c r="AM45"/>
  <c r="AL45"/>
  <c r="AK45"/>
  <c r="AJ45"/>
  <c r="AH45"/>
  <c r="AG45"/>
  <c r="AF45"/>
  <c r="AI45"/>
  <c r="AE45"/>
  <c r="AD45"/>
  <c r="AZ44"/>
  <c r="AY44"/>
  <c r="BA44"/>
  <c r="AX44"/>
  <c r="AW44"/>
  <c r="AV44"/>
  <c r="AT44"/>
  <c r="AS44"/>
  <c r="AR44"/>
  <c r="AQ44"/>
  <c r="AP44"/>
  <c r="AU44"/>
  <c r="AN44"/>
  <c r="AM44"/>
  <c r="AO44"/>
  <c r="AL44"/>
  <c r="AK44"/>
  <c r="AJ44"/>
  <c r="AH44"/>
  <c r="AG44"/>
  <c r="AF44"/>
  <c r="AE44"/>
  <c r="AD44"/>
  <c r="AI44"/>
  <c r="AZ43"/>
  <c r="AY43"/>
  <c r="AX43"/>
  <c r="AW43"/>
  <c r="AV43"/>
  <c r="AT43"/>
  <c r="AS43"/>
  <c r="AR43"/>
  <c r="AU43"/>
  <c r="AQ43"/>
  <c r="AP43"/>
  <c r="AN43"/>
  <c r="AM43"/>
  <c r="AL43"/>
  <c r="AK43"/>
  <c r="AJ43"/>
  <c r="AH43"/>
  <c r="AG43"/>
  <c r="AF43"/>
  <c r="AE43"/>
  <c r="AD43"/>
  <c r="AI43"/>
  <c r="AZ42"/>
  <c r="AY42"/>
  <c r="AX42"/>
  <c r="AW42"/>
  <c r="AV42"/>
  <c r="AT42"/>
  <c r="AS42"/>
  <c r="AR42"/>
  <c r="AQ42"/>
  <c r="AP42"/>
  <c r="AU42"/>
  <c r="AN42"/>
  <c r="AM42"/>
  <c r="AL42"/>
  <c r="AO42"/>
  <c r="AK42"/>
  <c r="AJ42"/>
  <c r="AH42"/>
  <c r="AG42"/>
  <c r="AI42"/>
  <c r="AF42"/>
  <c r="AE42"/>
  <c r="AD42"/>
  <c r="AZ41"/>
  <c r="AY41"/>
  <c r="AX41"/>
  <c r="AW41"/>
  <c r="BA41"/>
  <c r="AV41"/>
  <c r="AT41"/>
  <c r="AS41"/>
  <c r="AR41"/>
  <c r="AU41"/>
  <c r="AQ41"/>
  <c r="AP41"/>
  <c r="AN41"/>
  <c r="AM41"/>
  <c r="AL41"/>
  <c r="AK41"/>
  <c r="AJ41"/>
  <c r="AH41"/>
  <c r="AG41"/>
  <c r="AF41"/>
  <c r="AE41"/>
  <c r="AD41"/>
  <c r="AI41"/>
  <c r="AZ40"/>
  <c r="AY40"/>
  <c r="AX40"/>
  <c r="BA40"/>
  <c r="AW40"/>
  <c r="AV40"/>
  <c r="AT40"/>
  <c r="AS40"/>
  <c r="AU40"/>
  <c r="AR40"/>
  <c r="AQ40"/>
  <c r="AP40"/>
  <c r="AN40"/>
  <c r="AM40"/>
  <c r="AL40"/>
  <c r="AK40"/>
  <c r="AJ40"/>
  <c r="AO40"/>
  <c r="AH40"/>
  <c r="AG40"/>
  <c r="AF40"/>
  <c r="AE40"/>
  <c r="AI40"/>
  <c r="AD40"/>
  <c r="AZ39"/>
  <c r="AY39"/>
  <c r="AX39"/>
  <c r="BA39"/>
  <c r="AW39"/>
  <c r="AV39"/>
  <c r="AT39"/>
  <c r="AS39"/>
  <c r="AR39"/>
  <c r="AQ39"/>
  <c r="AP39"/>
  <c r="AU39"/>
  <c r="AN39"/>
  <c r="AM39"/>
  <c r="AL39"/>
  <c r="AK39"/>
  <c r="AO39"/>
  <c r="AJ39"/>
  <c r="AH39"/>
  <c r="AG39"/>
  <c r="AF39"/>
  <c r="AE39"/>
  <c r="AD39"/>
  <c r="AZ38"/>
  <c r="AY38"/>
  <c r="AX38"/>
  <c r="AW38"/>
  <c r="AV38"/>
  <c r="BA38"/>
  <c r="AT38"/>
  <c r="AS38"/>
  <c r="AR38"/>
  <c r="AQ38"/>
  <c r="AU38"/>
  <c r="AP38"/>
  <c r="AN38"/>
  <c r="AM38"/>
  <c r="AL38"/>
  <c r="AO38"/>
  <c r="AK38"/>
  <c r="AJ38"/>
  <c r="AH38"/>
  <c r="AG38"/>
  <c r="AI38"/>
  <c r="AF38"/>
  <c r="AE38"/>
  <c r="AD38"/>
  <c r="AZ37"/>
  <c r="AY37"/>
  <c r="AX37"/>
  <c r="AW37"/>
  <c r="AV37"/>
  <c r="AT37"/>
  <c r="AS37"/>
  <c r="AR37"/>
  <c r="AQ37"/>
  <c r="AU37"/>
  <c r="AP37"/>
  <c r="AN37"/>
  <c r="AM37"/>
  <c r="AL37"/>
  <c r="AO37"/>
  <c r="AK37"/>
  <c r="AJ37"/>
  <c r="AH37"/>
  <c r="AI37"/>
  <c r="AG37"/>
  <c r="AF37"/>
  <c r="AE37"/>
  <c r="AD37"/>
  <c r="AZ36"/>
  <c r="AY36"/>
  <c r="AX36"/>
  <c r="BA36"/>
  <c r="AW36"/>
  <c r="AV36"/>
  <c r="AT36"/>
  <c r="AS36"/>
  <c r="AR36"/>
  <c r="AQ36"/>
  <c r="AP36"/>
  <c r="AU36"/>
  <c r="AN36"/>
  <c r="AM36"/>
  <c r="AL36"/>
  <c r="AK36"/>
  <c r="AJ36"/>
  <c r="AO36"/>
  <c r="AH36"/>
  <c r="AG36"/>
  <c r="AF36"/>
  <c r="AE36"/>
  <c r="AI36"/>
  <c r="AD36"/>
  <c r="AZ35"/>
  <c r="AY35"/>
  <c r="AX35"/>
  <c r="AW35"/>
  <c r="AV35"/>
  <c r="AT35"/>
  <c r="AS35"/>
  <c r="AU35"/>
  <c r="AR35"/>
  <c r="AQ35"/>
  <c r="AP35"/>
  <c r="AN35"/>
  <c r="AM35"/>
  <c r="AL35"/>
  <c r="AK35"/>
  <c r="AO35"/>
  <c r="AJ35"/>
  <c r="AH35"/>
  <c r="AG35"/>
  <c r="AF35"/>
  <c r="AI35"/>
  <c r="AE35"/>
  <c r="AD35"/>
  <c r="AZ34"/>
  <c r="AY34"/>
  <c r="AX34"/>
  <c r="AW34"/>
  <c r="AV34"/>
  <c r="BA34"/>
  <c r="AT34"/>
  <c r="AS34"/>
  <c r="AR34"/>
  <c r="AQ34"/>
  <c r="AU34"/>
  <c r="AP34"/>
  <c r="AN34"/>
  <c r="AM34"/>
  <c r="AL34"/>
  <c r="AO34"/>
  <c r="AK34"/>
  <c r="AJ34"/>
  <c r="AH34"/>
  <c r="AG34"/>
  <c r="AF34"/>
  <c r="AE34"/>
  <c r="AD34"/>
  <c r="AI34"/>
  <c r="AZ33"/>
  <c r="AY33"/>
  <c r="AX33"/>
  <c r="AW33"/>
  <c r="AV33"/>
  <c r="BA33"/>
  <c r="AT33"/>
  <c r="AS33"/>
  <c r="AR33"/>
  <c r="AQ33"/>
  <c r="AP33"/>
  <c r="AN33"/>
  <c r="AM33"/>
  <c r="AL33"/>
  <c r="AK33"/>
  <c r="AJ33"/>
  <c r="AO33"/>
  <c r="AH33"/>
  <c r="AG33"/>
  <c r="AF33"/>
  <c r="AE33"/>
  <c r="AI33"/>
  <c r="AD33"/>
  <c r="AZ32"/>
  <c r="AY32"/>
  <c r="AX32"/>
  <c r="AW32"/>
  <c r="AV32"/>
  <c r="BA32"/>
  <c r="AT32"/>
  <c r="AS32"/>
  <c r="AR32"/>
  <c r="AQ32"/>
  <c r="AU32"/>
  <c r="AP32"/>
  <c r="AN32"/>
  <c r="AM32"/>
  <c r="AL32"/>
  <c r="AK32"/>
  <c r="AJ32"/>
  <c r="AO32"/>
  <c r="AH32"/>
  <c r="AG32"/>
  <c r="AF32"/>
  <c r="AE32"/>
  <c r="AD32"/>
  <c r="AI32"/>
  <c r="AZ31"/>
  <c r="AY31"/>
  <c r="AX31"/>
  <c r="AW31"/>
  <c r="AV31"/>
  <c r="BA31"/>
  <c r="AT31"/>
  <c r="AS31"/>
  <c r="AR31"/>
  <c r="AQ31"/>
  <c r="AP31"/>
  <c r="AU31"/>
  <c r="AN31"/>
  <c r="AM31"/>
  <c r="AL31"/>
  <c r="AO31"/>
  <c r="AK31"/>
  <c r="AJ31"/>
  <c r="AH31"/>
  <c r="AG31"/>
  <c r="AF31"/>
  <c r="AE31"/>
  <c r="AD31"/>
  <c r="AI31"/>
  <c r="AZ30"/>
  <c r="AY30"/>
  <c r="AX30"/>
  <c r="AW30"/>
  <c r="AV30"/>
  <c r="AT30"/>
  <c r="AS30"/>
  <c r="AR30"/>
  <c r="AU30"/>
  <c r="BC30"/>
  <c r="AQ30"/>
  <c r="AP30"/>
  <c r="AN30"/>
  <c r="AM30"/>
  <c r="AL30"/>
  <c r="AK30"/>
  <c r="AJ30"/>
  <c r="AO30"/>
  <c r="AH30"/>
  <c r="AG30"/>
  <c r="AF30"/>
  <c r="AE30"/>
  <c r="AD30"/>
  <c r="AI30"/>
  <c r="AZ29"/>
  <c r="AY29"/>
  <c r="BA29"/>
  <c r="AX29"/>
  <c r="AW29"/>
  <c r="AV29"/>
  <c r="AT29"/>
  <c r="AS29"/>
  <c r="AR29"/>
  <c r="AQ29"/>
  <c r="AP29"/>
  <c r="AU29"/>
  <c r="AN29"/>
  <c r="AM29"/>
  <c r="AL29"/>
  <c r="AK29"/>
  <c r="AO29"/>
  <c r="AJ29"/>
  <c r="AH29"/>
  <c r="AG29"/>
  <c r="AI29"/>
  <c r="AF29"/>
  <c r="AE29"/>
  <c r="AD29"/>
  <c r="AZ28"/>
  <c r="AY28"/>
  <c r="AX28"/>
  <c r="AW28"/>
  <c r="BA28"/>
  <c r="AV28"/>
  <c r="AT28"/>
  <c r="AS28"/>
  <c r="AR28"/>
  <c r="AU28"/>
  <c r="BC28" s="1"/>
  <c r="AQ28"/>
  <c r="AP28"/>
  <c r="AN28"/>
  <c r="AM28"/>
  <c r="AO28"/>
  <c r="AL28"/>
  <c r="AK28"/>
  <c r="AJ28"/>
  <c r="AH28"/>
  <c r="AG28"/>
  <c r="AF28"/>
  <c r="AE28"/>
  <c r="AI28"/>
  <c r="AD28"/>
  <c r="AZ27"/>
  <c r="AY27"/>
  <c r="AX27"/>
  <c r="BA27"/>
  <c r="AW27"/>
  <c r="AV27"/>
  <c r="AT27"/>
  <c r="AS27"/>
  <c r="AR27"/>
  <c r="AQ27"/>
  <c r="AP27"/>
  <c r="AU27"/>
  <c r="AN27"/>
  <c r="AM27"/>
  <c r="AL27"/>
  <c r="AO27"/>
  <c r="AK27"/>
  <c r="AJ27"/>
  <c r="AH27"/>
  <c r="AG27"/>
  <c r="AF27"/>
  <c r="AE27"/>
  <c r="AD27"/>
  <c r="AI27"/>
  <c r="AZ26"/>
  <c r="AY26"/>
  <c r="AX26"/>
  <c r="AW26"/>
  <c r="AV26"/>
  <c r="BA26"/>
  <c r="AT26"/>
  <c r="AS26"/>
  <c r="AR26"/>
  <c r="AQ26"/>
  <c r="AP26"/>
  <c r="AN26"/>
  <c r="AM26"/>
  <c r="AL26"/>
  <c r="AO26"/>
  <c r="AK26"/>
  <c r="AJ26"/>
  <c r="AH26"/>
  <c r="AG26"/>
  <c r="AI26"/>
  <c r="AF26"/>
  <c r="AE26"/>
  <c r="AD26"/>
  <c r="AP10"/>
  <c r="AQ10"/>
  <c r="AR10"/>
  <c r="AU10"/>
  <c r="AS10"/>
  <c r="AT10"/>
  <c r="AD10"/>
  <c r="AE10"/>
  <c r="AF10"/>
  <c r="AG10"/>
  <c r="AH10"/>
  <c r="AJ10"/>
  <c r="AO10"/>
  <c r="AK10"/>
  <c r="AL10"/>
  <c r="AM10"/>
  <c r="AN10"/>
  <c r="AV10"/>
  <c r="AW10"/>
  <c r="AX10"/>
  <c r="AY10"/>
  <c r="AZ10"/>
  <c r="AP11"/>
  <c r="AU11"/>
  <c r="AQ11"/>
  <c r="AR11"/>
  <c r="AS11"/>
  <c r="AT11"/>
  <c r="AD11"/>
  <c r="AI11"/>
  <c r="AE11"/>
  <c r="AF11"/>
  <c r="AG11"/>
  <c r="AH11"/>
  <c r="AJ11"/>
  <c r="AO11"/>
  <c r="AK11"/>
  <c r="AL11"/>
  <c r="AM11"/>
  <c r="AN11"/>
  <c r="AV11"/>
  <c r="BA11"/>
  <c r="AW11"/>
  <c r="AX11"/>
  <c r="AY11"/>
  <c r="AZ11"/>
  <c r="AP12"/>
  <c r="AQ12"/>
  <c r="AR12"/>
  <c r="AU12"/>
  <c r="AS12"/>
  <c r="AT12"/>
  <c r="AD12"/>
  <c r="AI12"/>
  <c r="AE12"/>
  <c r="AF12"/>
  <c r="AG12"/>
  <c r="AH12"/>
  <c r="AJ12"/>
  <c r="AK12"/>
  <c r="AL12"/>
  <c r="AO12"/>
  <c r="AM12"/>
  <c r="AN12"/>
  <c r="AV12"/>
  <c r="AW12"/>
  <c r="AX12"/>
  <c r="BA12"/>
  <c r="AY12"/>
  <c r="AZ12"/>
  <c r="AP13"/>
  <c r="AU13"/>
  <c r="AQ13"/>
  <c r="AR13"/>
  <c r="AS13"/>
  <c r="AT13"/>
  <c r="AD13"/>
  <c r="AE13"/>
  <c r="AF13"/>
  <c r="AI13"/>
  <c r="AG13"/>
  <c r="AH13"/>
  <c r="AJ13"/>
  <c r="AK13"/>
  <c r="AL13"/>
  <c r="AM13"/>
  <c r="AN13"/>
  <c r="AV13"/>
  <c r="BA13"/>
  <c r="AW13"/>
  <c r="AX13"/>
  <c r="AY13"/>
  <c r="AZ13"/>
  <c r="AP14"/>
  <c r="AQ14"/>
  <c r="AR14"/>
  <c r="AU14"/>
  <c r="AS14"/>
  <c r="AT14"/>
  <c r="AD14"/>
  <c r="AE14"/>
  <c r="AI14"/>
  <c r="AF14"/>
  <c r="AG14"/>
  <c r="AH14"/>
  <c r="AJ14"/>
  <c r="AO14"/>
  <c r="AK14"/>
  <c r="AL14"/>
  <c r="AM14"/>
  <c r="AN14"/>
  <c r="AV14"/>
  <c r="AW14"/>
  <c r="AX14"/>
  <c r="BA14"/>
  <c r="AY14"/>
  <c r="AZ14"/>
  <c r="AP15"/>
  <c r="AQ15"/>
  <c r="AR15"/>
  <c r="AS15"/>
  <c r="AT15"/>
  <c r="AU15"/>
  <c r="AD15"/>
  <c r="AE15"/>
  <c r="AF15"/>
  <c r="AG15"/>
  <c r="AI15"/>
  <c r="AH15"/>
  <c r="AJ15"/>
  <c r="AK15"/>
  <c r="AO15"/>
  <c r="AL15"/>
  <c r="AM15"/>
  <c r="AN15"/>
  <c r="AV15"/>
  <c r="AW15"/>
  <c r="AX15"/>
  <c r="AY15"/>
  <c r="BA15"/>
  <c r="AZ15"/>
  <c r="AP16"/>
  <c r="AQ16"/>
  <c r="AR16"/>
  <c r="AS16"/>
  <c r="AT16"/>
  <c r="AU16"/>
  <c r="AD16"/>
  <c r="AI16"/>
  <c r="AE16"/>
  <c r="AF16"/>
  <c r="AG16"/>
  <c r="AH16"/>
  <c r="AJ16"/>
  <c r="AO16"/>
  <c r="AK16"/>
  <c r="AL16"/>
  <c r="AM16"/>
  <c r="AN16"/>
  <c r="AV16"/>
  <c r="AW16"/>
  <c r="AX16"/>
  <c r="BA16"/>
  <c r="AY16"/>
  <c r="AZ16"/>
  <c r="AP17"/>
  <c r="AQ17"/>
  <c r="AR17"/>
  <c r="AU17"/>
  <c r="BC17"/>
  <c r="AS17"/>
  <c r="AT17"/>
  <c r="AD17"/>
  <c r="AI17"/>
  <c r="AE17"/>
  <c r="AF17"/>
  <c r="AG17"/>
  <c r="AH17"/>
  <c r="AJ17"/>
  <c r="AO17"/>
  <c r="AK17"/>
  <c r="AL17"/>
  <c r="AM17"/>
  <c r="AN17"/>
  <c r="AV17"/>
  <c r="AW17"/>
  <c r="AX17"/>
  <c r="AY17"/>
  <c r="BA17"/>
  <c r="AZ17"/>
  <c r="AP18"/>
  <c r="AQ18"/>
  <c r="AU18"/>
  <c r="AR18"/>
  <c r="AS18"/>
  <c r="AT18"/>
  <c r="AD18"/>
  <c r="AE18"/>
  <c r="AF18"/>
  <c r="AG18"/>
  <c r="AH18"/>
  <c r="AJ18"/>
  <c r="AK18"/>
  <c r="AO18"/>
  <c r="AL18"/>
  <c r="AM18"/>
  <c r="AN18"/>
  <c r="AV18"/>
  <c r="BA18"/>
  <c r="AW18"/>
  <c r="AX18"/>
  <c r="AY18"/>
  <c r="AZ18"/>
  <c r="AP19"/>
  <c r="AQ19"/>
  <c r="AR19"/>
  <c r="AS19"/>
  <c r="AT19"/>
  <c r="AD19"/>
  <c r="AE19"/>
  <c r="AI19"/>
  <c r="AF19"/>
  <c r="AG19"/>
  <c r="AH19"/>
  <c r="AJ19"/>
  <c r="AO19"/>
  <c r="AK19"/>
  <c r="AL19"/>
  <c r="AM19"/>
  <c r="AN19"/>
  <c r="AV19"/>
  <c r="AW19"/>
  <c r="BA19"/>
  <c r="AX19"/>
  <c r="AY19"/>
  <c r="AZ19"/>
  <c r="AP20"/>
  <c r="AU20"/>
  <c r="AQ20"/>
  <c r="AR20"/>
  <c r="AS20"/>
  <c r="AT20"/>
  <c r="AD20"/>
  <c r="AE20"/>
  <c r="AI20"/>
  <c r="AF20"/>
  <c r="AG20"/>
  <c r="AH20"/>
  <c r="AJ20"/>
  <c r="AO20"/>
  <c r="AK20"/>
  <c r="AL20"/>
  <c r="AM20"/>
  <c r="AN20"/>
  <c r="AV20"/>
  <c r="AW20"/>
  <c r="AX20"/>
  <c r="BA20"/>
  <c r="AY20"/>
  <c r="AZ20"/>
  <c r="AP21"/>
  <c r="AQ21"/>
  <c r="AR21"/>
  <c r="AS21"/>
  <c r="AT21"/>
  <c r="AD21"/>
  <c r="AI21"/>
  <c r="AE21"/>
  <c r="AF21"/>
  <c r="AG21"/>
  <c r="AH21"/>
  <c r="AJ21"/>
  <c r="AO21"/>
  <c r="AK21"/>
  <c r="AL21"/>
  <c r="AM21"/>
  <c r="AN21"/>
  <c r="AV21"/>
  <c r="BA21"/>
  <c r="AW21"/>
  <c r="AX21"/>
  <c r="AY21"/>
  <c r="AZ21"/>
  <c r="AP22"/>
  <c r="AQ22"/>
  <c r="AR22"/>
  <c r="AS22"/>
  <c r="AU22"/>
  <c r="AT22"/>
  <c r="AD22"/>
  <c r="AE22"/>
  <c r="AI22"/>
  <c r="AF22"/>
  <c r="AG22"/>
  <c r="AH22"/>
  <c r="AJ22"/>
  <c r="AK22"/>
  <c r="AL22"/>
  <c r="AM22"/>
  <c r="AN22"/>
  <c r="AO22"/>
  <c r="AV22"/>
  <c r="AW22"/>
  <c r="AX22"/>
  <c r="AY22"/>
  <c r="BA22"/>
  <c r="AZ22"/>
  <c r="AP23"/>
  <c r="AQ23"/>
  <c r="AU23"/>
  <c r="AR23"/>
  <c r="AS23"/>
  <c r="AT23"/>
  <c r="AD23"/>
  <c r="AI23"/>
  <c r="AE23"/>
  <c r="AF23"/>
  <c r="AG23"/>
  <c r="AH23"/>
  <c r="AJ23"/>
  <c r="AK23"/>
  <c r="AL23"/>
  <c r="AM23"/>
  <c r="AN23"/>
  <c r="AO23"/>
  <c r="AV23"/>
  <c r="AW23"/>
  <c r="AX23"/>
  <c r="AY23"/>
  <c r="AZ23"/>
  <c r="AP24"/>
  <c r="AQ24"/>
  <c r="AU24"/>
  <c r="AR24"/>
  <c r="AS24"/>
  <c r="AT24"/>
  <c r="AD24"/>
  <c r="AI24"/>
  <c r="AE24"/>
  <c r="AF24"/>
  <c r="AG24"/>
  <c r="AH24"/>
  <c r="AJ24"/>
  <c r="AO24"/>
  <c r="AK24"/>
  <c r="AL24"/>
  <c r="AM24"/>
  <c r="AN24"/>
  <c r="AV24"/>
  <c r="AW24"/>
  <c r="AX24"/>
  <c r="BA24"/>
  <c r="AY24"/>
  <c r="AZ24"/>
  <c r="AP25"/>
  <c r="AQ25"/>
  <c r="AU25"/>
  <c r="AR25"/>
  <c r="AS25"/>
  <c r="AT25"/>
  <c r="AD25"/>
  <c r="AI25"/>
  <c r="AE25"/>
  <c r="AF25"/>
  <c r="AG25"/>
  <c r="AH25"/>
  <c r="AJ25"/>
  <c r="AK25"/>
  <c r="AL25"/>
  <c r="AM25"/>
  <c r="AN25"/>
  <c r="AV25"/>
  <c r="AW25"/>
  <c r="AX25"/>
  <c r="BA25"/>
  <c r="AY25"/>
  <c r="AZ25"/>
  <c r="AP48"/>
  <c r="AQ48"/>
  <c r="AU48"/>
  <c r="AR48"/>
  <c r="AS48"/>
  <c r="AT48"/>
  <c r="AD48"/>
  <c r="AI48"/>
  <c r="AE48"/>
  <c r="AF48"/>
  <c r="AG48"/>
  <c r="AH48"/>
  <c r="AJ48"/>
  <c r="AK48"/>
  <c r="AO48"/>
  <c r="AL48"/>
  <c r="AM48"/>
  <c r="AN48"/>
  <c r="AV48"/>
  <c r="BA48"/>
  <c r="AW48"/>
  <c r="AX48"/>
  <c r="AY48"/>
  <c r="AZ48"/>
  <c r="AP9"/>
  <c r="AQ9"/>
  <c r="AR9"/>
  <c r="AU9"/>
  <c r="AS9"/>
  <c r="AT9"/>
  <c r="AD9"/>
  <c r="AI9"/>
  <c r="BC9" s="1"/>
  <c r="AE9"/>
  <c r="AF9"/>
  <c r="AG9"/>
  <c r="AH9"/>
  <c r="AJ9"/>
  <c r="AK9"/>
  <c r="AO9"/>
  <c r="AL9"/>
  <c r="AM9"/>
  <c r="AN9"/>
  <c r="AV9"/>
  <c r="BA9"/>
  <c r="AW9"/>
  <c r="AX9"/>
  <c r="AY9"/>
  <c r="AZ9"/>
  <c r="AU21"/>
  <c r="BC21"/>
  <c r="BA10"/>
  <c r="BA35"/>
  <c r="AI18"/>
  <c r="AU26"/>
  <c r="BA30"/>
  <c r="BA37"/>
  <c r="AO41"/>
  <c r="AI46"/>
  <c r="AO43"/>
  <c r="AO25"/>
  <c r="BA23"/>
  <c r="AO13"/>
  <c r="AU33"/>
  <c r="AI39"/>
  <c r="BA43"/>
  <c r="AU19"/>
  <c r="AI10"/>
  <c r="AO45"/>
  <c r="BA42"/>
  <c r="BC43"/>
  <c r="AO10" i="5"/>
  <c r="AO12"/>
  <c r="AO14"/>
  <c r="AO16"/>
  <c r="AO18"/>
  <c r="AO22"/>
  <c r="AO24"/>
  <c r="AO26"/>
  <c r="AO28"/>
  <c r="AO30"/>
  <c r="AO32"/>
  <c r="AO34"/>
  <c r="AO38"/>
  <c r="AI40"/>
  <c r="AQ40"/>
  <c r="W12"/>
  <c r="W16"/>
  <c r="W18"/>
  <c r="W22"/>
  <c r="W24"/>
  <c r="W26"/>
  <c r="W28"/>
  <c r="W30"/>
  <c r="W32"/>
  <c r="W34"/>
  <c r="W36"/>
  <c r="W38"/>
  <c r="W40"/>
  <c r="W42"/>
  <c r="W44"/>
  <c r="AC11"/>
  <c r="AC15"/>
  <c r="AC17"/>
  <c r="AC21"/>
  <c r="AC23"/>
  <c r="AC25"/>
  <c r="AC27"/>
  <c r="AC29"/>
  <c r="AC31"/>
  <c r="AC33"/>
  <c r="AC35"/>
  <c r="AC37"/>
  <c r="AC39"/>
  <c r="AC41"/>
  <c r="AC43"/>
  <c r="AC45"/>
  <c r="AI44"/>
  <c r="AQ44"/>
  <c r="AI48"/>
  <c r="AQ48"/>
  <c r="AI22"/>
  <c r="AQ22"/>
  <c r="AI26"/>
  <c r="AI30"/>
  <c r="AI32"/>
  <c r="AQ32"/>
  <c r="AI36"/>
  <c r="AQ36"/>
  <c r="AI38"/>
  <c r="AQ38"/>
  <c r="AO9"/>
  <c r="AO11"/>
  <c r="AO15"/>
  <c r="AO19"/>
  <c r="AO21"/>
  <c r="AO23"/>
  <c r="AO25"/>
  <c r="AO27"/>
  <c r="AO29"/>
  <c r="AO31"/>
  <c r="AO33"/>
  <c r="AO35"/>
  <c r="AO37"/>
  <c r="AO39"/>
  <c r="AO41"/>
  <c r="AO43"/>
  <c r="AI46"/>
  <c r="AQ46"/>
  <c r="AO47"/>
  <c r="AI10"/>
  <c r="AQ10"/>
  <c r="AI24"/>
  <c r="AI28"/>
  <c r="AI42"/>
  <c r="AO45"/>
  <c r="W48"/>
  <c r="AI16"/>
  <c r="AQ16"/>
  <c r="AI20"/>
  <c r="AQ20"/>
  <c r="AI34"/>
  <c r="AQ34"/>
  <c r="AC12"/>
  <c r="AC14"/>
  <c r="AC16"/>
  <c r="AC18"/>
  <c r="AC20"/>
  <c r="AC24"/>
  <c r="AC26"/>
  <c r="AC28"/>
  <c r="AC30"/>
  <c r="AC32"/>
  <c r="AC34"/>
  <c r="AC36"/>
  <c r="AC38"/>
  <c r="AC40"/>
  <c r="AC42"/>
  <c r="AC44"/>
  <c r="AC46"/>
  <c r="AC47"/>
  <c r="AC48"/>
  <c r="AU17"/>
  <c r="AT17"/>
  <c r="AS17"/>
  <c r="O17"/>
  <c r="AT22"/>
  <c r="AQ31"/>
  <c r="AQ45"/>
  <c r="AQ29"/>
  <c r="AQ33"/>
  <c r="AQ39"/>
  <c r="AQ41"/>
  <c r="AQ19"/>
  <c r="AI9"/>
  <c r="O9" s="1"/>
  <c r="AQ13"/>
  <c r="W11"/>
  <c r="AI12"/>
  <c r="AC13"/>
  <c r="W14"/>
  <c r="AO17"/>
  <c r="AI18"/>
  <c r="AQ24"/>
  <c r="AQ23"/>
  <c r="AQ25"/>
  <c r="AQ27"/>
  <c r="AQ35"/>
  <c r="AQ37"/>
  <c r="AQ43"/>
  <c r="AC10"/>
  <c r="AC19"/>
  <c r="AO20"/>
  <c r="AI21"/>
  <c r="AC22"/>
  <c r="W23"/>
  <c r="AQ26"/>
  <c r="AQ28"/>
  <c r="AQ30"/>
  <c r="AQ42"/>
  <c r="AQ47"/>
  <c r="AC9"/>
  <c r="W10"/>
  <c r="AQ11"/>
  <c r="AO13"/>
  <c r="AI14"/>
  <c r="W20"/>
  <c r="BC20" i="3"/>
  <c r="BC11"/>
  <c r="BC22"/>
  <c r="BG30"/>
  <c r="Z30"/>
  <c r="BF30"/>
  <c r="BE30"/>
  <c r="AA30" s="1"/>
  <c r="BC38"/>
  <c r="BC42"/>
  <c r="BC44"/>
  <c r="BC14"/>
  <c r="BC23"/>
  <c r="BC18"/>
  <c r="Z43"/>
  <c r="BE43"/>
  <c r="BF43"/>
  <c r="BC26"/>
  <c r="BC25"/>
  <c r="BG43"/>
  <c r="BC27"/>
  <c r="Z21"/>
  <c r="BG21"/>
  <c r="BE21"/>
  <c r="AA21"/>
  <c r="BF21"/>
  <c r="BC48"/>
  <c r="BC24"/>
  <c r="BC16"/>
  <c r="BC31"/>
  <c r="BC40"/>
  <c r="BC19"/>
  <c r="BC37"/>
  <c r="BC29"/>
  <c r="BC13"/>
  <c r="BC39"/>
  <c r="BC46"/>
  <c r="BC35"/>
  <c r="AA43"/>
  <c r="BC47"/>
  <c r="BC33"/>
  <c r="BC36"/>
  <c r="BC41"/>
  <c r="BF17"/>
  <c r="Z17"/>
  <c r="BE17"/>
  <c r="AA17" s="1"/>
  <c r="BG17"/>
  <c r="BC15"/>
  <c r="BC10"/>
  <c r="BC32"/>
  <c r="BC34"/>
  <c r="BC12"/>
  <c r="BC45"/>
  <c r="AS22" i="5"/>
  <c r="O22"/>
  <c r="AU22"/>
  <c r="AU44"/>
  <c r="AT44"/>
  <c r="AS44"/>
  <c r="O44"/>
  <c r="AT26"/>
  <c r="AU26"/>
  <c r="AS26"/>
  <c r="O26"/>
  <c r="AQ18"/>
  <c r="AU41"/>
  <c r="AT41"/>
  <c r="AS41"/>
  <c r="O41"/>
  <c r="AT46"/>
  <c r="AU46"/>
  <c r="AS46"/>
  <c r="O46"/>
  <c r="AU25"/>
  <c r="AT25"/>
  <c r="AS25"/>
  <c r="O25"/>
  <c r="AS47"/>
  <c r="O47"/>
  <c r="AU47"/>
  <c r="AT47"/>
  <c r="AS19"/>
  <c r="O19"/>
  <c r="AU19"/>
  <c r="AT19"/>
  <c r="AS31"/>
  <c r="O31"/>
  <c r="AU31"/>
  <c r="AT31"/>
  <c r="AU28"/>
  <c r="AT28"/>
  <c r="AS28"/>
  <c r="O28"/>
  <c r="AU24"/>
  <c r="AT24"/>
  <c r="AS24"/>
  <c r="O24"/>
  <c r="AT42"/>
  <c r="AU42"/>
  <c r="AS42"/>
  <c r="O42"/>
  <c r="AU13"/>
  <c r="AT13"/>
  <c r="AS13"/>
  <c r="O13"/>
  <c r="AS39"/>
  <c r="O39"/>
  <c r="AU39"/>
  <c r="AT39"/>
  <c r="AT38"/>
  <c r="AU38"/>
  <c r="AS38"/>
  <c r="O38"/>
  <c r="AU37"/>
  <c r="AT37"/>
  <c r="AS37"/>
  <c r="O37"/>
  <c r="AS23"/>
  <c r="O23"/>
  <c r="AU23"/>
  <c r="AT23"/>
  <c r="AU33"/>
  <c r="AT33"/>
  <c r="AS33"/>
  <c r="O33"/>
  <c r="AU45"/>
  <c r="AT45"/>
  <c r="AS45"/>
  <c r="O45"/>
  <c r="AS43"/>
  <c r="O43"/>
  <c r="AU43"/>
  <c r="AT43"/>
  <c r="AU40"/>
  <c r="AT40"/>
  <c r="AS40"/>
  <c r="O40"/>
  <c r="AQ21"/>
  <c r="AU48"/>
  <c r="AT48"/>
  <c r="AS48"/>
  <c r="O48"/>
  <c r="AU16"/>
  <c r="AS16"/>
  <c r="O16"/>
  <c r="AT16"/>
  <c r="AU20"/>
  <c r="AT20"/>
  <c r="AS20"/>
  <c r="O20"/>
  <c r="AU36"/>
  <c r="AT36"/>
  <c r="AS36"/>
  <c r="O36"/>
  <c r="AT34"/>
  <c r="AU34"/>
  <c r="AS34"/>
  <c r="O34"/>
  <c r="AS27"/>
  <c r="O27"/>
  <c r="AU27"/>
  <c r="AT27"/>
  <c r="AU32"/>
  <c r="AT32"/>
  <c r="AS32"/>
  <c r="O32"/>
  <c r="AQ14"/>
  <c r="AT30"/>
  <c r="AU30"/>
  <c r="AS30"/>
  <c r="O30"/>
  <c r="AS11"/>
  <c r="O11"/>
  <c r="AU11"/>
  <c r="AT11"/>
  <c r="AS35"/>
  <c r="O35"/>
  <c r="AU35"/>
  <c r="AT35"/>
  <c r="AQ12"/>
  <c r="AU10"/>
  <c r="AS10"/>
  <c r="O10"/>
  <c r="AT10"/>
  <c r="AU29"/>
  <c r="AT29"/>
  <c r="AS29"/>
  <c r="O29"/>
  <c r="BF39" i="3"/>
  <c r="BE39"/>
  <c r="AA39" s="1"/>
  <c r="Z39"/>
  <c r="BG39"/>
  <c r="BG33"/>
  <c r="Z33"/>
  <c r="BF33"/>
  <c r="BE33"/>
  <c r="AA33"/>
  <c r="BF35"/>
  <c r="BG35"/>
  <c r="Z35"/>
  <c r="BE35"/>
  <c r="AA35" s="1"/>
  <c r="Z13"/>
  <c r="BE13"/>
  <c r="AA13"/>
  <c r="BF13"/>
  <c r="BG13"/>
  <c r="Z31"/>
  <c r="BE31"/>
  <c r="AA31" s="1"/>
  <c r="BG31"/>
  <c r="BF31"/>
  <c r="BG25"/>
  <c r="Z25"/>
  <c r="BF25"/>
  <c r="BE25"/>
  <c r="AA25"/>
  <c r="BG42"/>
  <c r="BF42"/>
  <c r="BE42"/>
  <c r="AA42"/>
  <c r="Z42"/>
  <c r="BG47"/>
  <c r="BF47"/>
  <c r="Z47"/>
  <c r="BE47"/>
  <c r="AA47"/>
  <c r="BE23"/>
  <c r="AA23"/>
  <c r="Z23"/>
  <c r="BF23"/>
  <c r="BG23"/>
  <c r="BG22"/>
  <c r="BE22"/>
  <c r="AA22"/>
  <c r="Z22"/>
  <c r="BF22"/>
  <c r="BG32"/>
  <c r="Z32"/>
  <c r="BF32"/>
  <c r="BE32"/>
  <c r="AA32" s="1"/>
  <c r="BF48"/>
  <c r="Z48"/>
  <c r="BG48"/>
  <c r="BE48"/>
  <c r="AA48"/>
  <c r="Z40"/>
  <c r="BG40"/>
  <c r="BE40"/>
  <c r="AA40"/>
  <c r="BF40"/>
  <c r="BE18"/>
  <c r="AA18" s="1"/>
  <c r="BG18"/>
  <c r="BF18"/>
  <c r="Z18"/>
  <c r="BE45"/>
  <c r="AA45"/>
  <c r="BF45"/>
  <c r="BG45"/>
  <c r="Z45"/>
  <c r="BE12"/>
  <c r="AA12" s="1"/>
  <c r="Z12"/>
  <c r="BF12"/>
  <c r="BG12"/>
  <c r="BE26"/>
  <c r="AA26"/>
  <c r="BG26"/>
  <c r="BF26"/>
  <c r="Z26"/>
  <c r="BG38"/>
  <c r="Z38"/>
  <c r="BF38"/>
  <c r="BE38"/>
  <c r="AA38"/>
  <c r="BG41"/>
  <c r="BE41"/>
  <c r="AA41" s="1"/>
  <c r="Z41"/>
  <c r="BF41"/>
  <c r="BF46"/>
  <c r="BG46"/>
  <c r="Z46"/>
  <c r="BE46"/>
  <c r="AA46"/>
  <c r="BE37"/>
  <c r="AA37"/>
  <c r="Z37"/>
  <c r="BF37"/>
  <c r="BG37"/>
  <c r="BE16"/>
  <c r="AA16"/>
  <c r="BG16"/>
  <c r="BF16"/>
  <c r="Z16"/>
  <c r="BG11"/>
  <c r="BF11"/>
  <c r="Z11"/>
  <c r="BE11"/>
  <c r="AA11"/>
  <c r="BG36"/>
  <c r="Z36"/>
  <c r="BF36"/>
  <c r="BE36"/>
  <c r="AA36" s="1"/>
  <c r="BF14"/>
  <c r="BG14"/>
  <c r="Z14"/>
  <c r="BE14"/>
  <c r="AA14"/>
  <c r="Z20"/>
  <c r="BF20"/>
  <c r="BG20"/>
  <c r="BE20"/>
  <c r="AA20" s="1"/>
  <c r="Z44"/>
  <c r="BE44"/>
  <c r="AA44"/>
  <c r="BF44"/>
  <c r="BG44"/>
  <c r="BF29"/>
  <c r="BE29"/>
  <c r="AA29" s="1"/>
  <c r="Z29"/>
  <c r="BG29"/>
  <c r="BG34"/>
  <c r="BE34"/>
  <c r="AA34"/>
  <c r="Z34"/>
  <c r="BF34"/>
  <c r="BE10"/>
  <c r="AA10"/>
  <c r="BG10"/>
  <c r="Z10"/>
  <c r="BF10"/>
  <c r="Z24"/>
  <c r="BE24"/>
  <c r="AA24"/>
  <c r="BG24"/>
  <c r="BF24"/>
  <c r="Z15"/>
  <c r="BG15"/>
  <c r="BF15"/>
  <c r="BE15"/>
  <c r="AA15" s="1"/>
  <c r="BE19"/>
  <c r="AA19" s="1"/>
  <c r="Z19"/>
  <c r="BF19"/>
  <c r="BG19"/>
  <c r="BG27"/>
  <c r="BF27"/>
  <c r="BE27"/>
  <c r="AA27"/>
  <c r="Z27"/>
  <c r="AU14" i="5"/>
  <c r="AS14"/>
  <c r="O14"/>
  <c r="AT14"/>
  <c r="AU12"/>
  <c r="AT12"/>
  <c r="AS12"/>
  <c r="O12"/>
  <c r="AU21"/>
  <c r="AT21"/>
  <c r="AS21"/>
  <c r="O21"/>
  <c r="AU18"/>
  <c r="AS18"/>
  <c r="O18"/>
  <c r="AT18"/>
  <c r="AQ15" l="1"/>
  <c r="O15"/>
  <c r="AQ9"/>
  <c r="AS9" s="1"/>
  <c r="BF9" i="3"/>
  <c r="Z9"/>
  <c r="BG9"/>
  <c r="BE9"/>
  <c r="AA9" s="1"/>
  <c r="BF28"/>
  <c r="BG28"/>
  <c r="BE28"/>
  <c r="AA28" s="1"/>
  <c r="Z28"/>
  <c r="AS15" i="5" l="1"/>
  <c r="AU15"/>
  <c r="AT15"/>
  <c r="AT9"/>
  <c r="AU9"/>
</calcChain>
</file>

<file path=xl/comments1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numéro de la fiche + le libellé de la délégation sont obligatoire</t>
        </r>
      </text>
    </comment>
    <comment ref="AB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se fait automatiquement</t>
        </r>
      </text>
    </comment>
    <comment ref="K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s'affiche automatiquement</t>
        </r>
      </text>
    </comment>
    <comment ref="P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pour mettre une croix dans une case, le total s'affiche automatiquement</t>
        </r>
      </text>
    </comment>
  </commentList>
</comments>
</file>

<file path=xl/comments2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numéro de la fiche + le libellé de la délégation sont obligatoire</t>
        </r>
      </text>
    </comment>
    <comment ref="P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se fait automatiquement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s'affiche automatiquement</t>
        </r>
      </text>
    </comment>
    <comment ref="H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pour mettre une croix dans une case, le total s'affiche automatiquement</t>
        </r>
      </text>
    </comment>
  </commentList>
</comments>
</file>

<file path=xl/sharedStrings.xml><?xml version="1.0" encoding="utf-8"?>
<sst xmlns="http://schemas.openxmlformats.org/spreadsheetml/2006/main" count="94" uniqueCount="40">
  <si>
    <t>BASE</t>
  </si>
  <si>
    <t>n° de</t>
  </si>
  <si>
    <t>OCCURRENCE</t>
  </si>
  <si>
    <t>DETECTABILITE</t>
  </si>
  <si>
    <t>GRAVITE</t>
  </si>
  <si>
    <t>COUT</t>
  </si>
  <si>
    <t>Résultat</t>
  </si>
  <si>
    <t>DECISION</t>
  </si>
  <si>
    <t>OPTION</t>
  </si>
  <si>
    <t>PH. INT.</t>
  </si>
  <si>
    <t>o x d x g</t>
  </si>
  <si>
    <t>S</t>
  </si>
  <si>
    <t xml:space="preserve">Criteres / Notation:  </t>
  </si>
  <si>
    <r>
      <t>COUT:</t>
    </r>
    <r>
      <rPr>
        <sz val="8"/>
        <color indexed="9"/>
        <rFont val="Arial"/>
        <family val="2"/>
      </rPr>
      <t xml:space="preserve"> 1=minimum ; 2=faible ; 5=moyen ; 8=important ; 10=trés important</t>
    </r>
  </si>
  <si>
    <t>Désignation des installations (par famille)</t>
  </si>
  <si>
    <t>Désignation et N° de la Note Technique concernée</t>
  </si>
  <si>
    <t>COMMENTAIRES</t>
  </si>
  <si>
    <t>Référence de l'AdR</t>
  </si>
  <si>
    <t>Produits</t>
  </si>
  <si>
    <t>G&lt;8</t>
  </si>
  <si>
    <t>G=8</t>
  </si>
  <si>
    <t>G=10</t>
  </si>
  <si>
    <t>A CACHER</t>
  </si>
  <si>
    <t>Num fiche de délég + libellé délég</t>
  </si>
  <si>
    <r>
      <t>OCCURRENCE:</t>
    </r>
    <r>
      <rPr>
        <sz val="8"/>
        <rFont val="Arial"/>
        <family val="2"/>
      </rPr>
      <t xml:space="preserve"> 1=nulle ; 2=rare ; 5=moyenne ; 8=fréquente ; 10=trés fréquente</t>
    </r>
  </si>
  <si>
    <r>
      <t>DETECTABILITE:</t>
    </r>
    <r>
      <rPr>
        <sz val="8"/>
        <rFont val="Arial"/>
        <family val="2"/>
      </rPr>
      <t xml:space="preserve"> 1=sans ambiguité ; 2=facile ; 5=probable ; 8=délicate ; 10=très difficile</t>
    </r>
  </si>
  <si>
    <r>
      <t>GRAVITE:</t>
    </r>
    <r>
      <rPr>
        <sz val="8"/>
        <rFont val="Arial"/>
        <family val="2"/>
      </rPr>
      <t xml:space="preserve"> 1=sans importance ; 2=conséquence mineure ; 5=effet significatif ; 8=effet majeur ; 10=effet vital</t>
    </r>
  </si>
  <si>
    <t>Date de validation :</t>
  </si>
  <si>
    <t>Nom :</t>
  </si>
  <si>
    <t>Sigle :</t>
  </si>
  <si>
    <t>Signature :</t>
  </si>
  <si>
    <t>Responsable Qualité Secteur (Habilitation P-C requise) :</t>
  </si>
  <si>
    <t>X</t>
  </si>
  <si>
    <t>SEVERITY/ IMPORTANCE OF FAILURE</t>
  </si>
  <si>
    <t>DETECTABILITE X OCCURRENCE</t>
  </si>
  <si>
    <t>L1</t>
  </si>
  <si>
    <t>L2</t>
  </si>
  <si>
    <t>L3</t>
  </si>
  <si>
    <t>L3 Double inspection</t>
  </si>
  <si>
    <t>1 à 10</t>
  </si>
</sst>
</file>

<file path=xl/styles.xml><?xml version="1.0" encoding="utf-8"?>
<styleSheet xmlns="http://schemas.openxmlformats.org/spreadsheetml/2006/main">
  <numFmts count="1">
    <numFmt numFmtId="164" formatCode=";;;"/>
  </numFmts>
  <fonts count="31"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Symbol"/>
      <family val="1"/>
      <charset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Helv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11"/>
      <name val="Arial"/>
      <family val="2"/>
    </font>
    <font>
      <b/>
      <sz val="28"/>
      <name val="Arial"/>
      <family val="2"/>
    </font>
    <font>
      <sz val="14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Arial"/>
      <family val="2"/>
    </font>
    <font>
      <b/>
      <sz val="9"/>
      <name val="Helv"/>
    </font>
    <font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00B050"/>
      <name val="Helv"/>
    </font>
    <font>
      <b/>
      <sz val="9"/>
      <color theme="1" tint="0.34998626667073579"/>
      <name val="Helv"/>
    </font>
    <font>
      <sz val="14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name val="Helv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166">
    <xf numFmtId="0" fontId="0" fillId="0" borderId="0" xfId="0"/>
    <xf numFmtId="0" fontId="5" fillId="0" borderId="1" xfId="0" applyNumberFormat="1" applyFont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8" fillId="0" borderId="0" xfId="0" applyFont="1" applyBorder="1" applyAlignment="1" applyProtection="1">
      <alignment vertical="center" wrapText="1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14" fontId="3" fillId="0" borderId="0" xfId="0" applyNumberFormat="1" applyFont="1" applyAlignment="1" applyProtection="1">
      <alignment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vertical="center"/>
      <protection locked="0"/>
    </xf>
    <xf numFmtId="0" fontId="12" fillId="0" borderId="0" xfId="0" applyNumberFormat="1" applyFont="1" applyAlignment="1" applyProtection="1">
      <alignment vertical="center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6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7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6" fillId="3" borderId="7" xfId="0" applyNumberFormat="1" applyFont="1" applyFill="1" applyBorder="1" applyAlignment="1" applyProtection="1">
      <alignment horizontal="centerContinuous" vertical="center"/>
      <protection locked="0"/>
    </xf>
    <xf numFmtId="0" fontId="6" fillId="3" borderId="8" xfId="0" applyNumberFormat="1" applyFont="1" applyFill="1" applyBorder="1" applyAlignment="1" applyProtection="1">
      <alignment horizontal="centerContinuous" vertical="center"/>
      <protection locked="0"/>
    </xf>
    <xf numFmtId="0" fontId="0" fillId="3" borderId="8" xfId="0" applyFill="1" applyBorder="1" applyAlignment="1" applyProtection="1">
      <alignment horizontal="centerContinuous"/>
      <protection locked="0"/>
    </xf>
    <xf numFmtId="0" fontId="2" fillId="3" borderId="8" xfId="0" applyNumberFormat="1" applyFont="1" applyFill="1" applyBorder="1" applyAlignment="1" applyProtection="1">
      <alignment horizontal="centerContinuous" vertical="center"/>
      <protection locked="0"/>
    </xf>
    <xf numFmtId="0" fontId="2" fillId="3" borderId="9" xfId="0" applyNumberFormat="1" applyFont="1" applyFill="1" applyBorder="1" applyAlignment="1" applyProtection="1">
      <alignment horizontal="centerContinuous" vertical="center"/>
      <protection locked="0"/>
    </xf>
    <xf numFmtId="0" fontId="3" fillId="3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5" xfId="0" applyNumberFormat="1" applyFont="1" applyBorder="1" applyAlignment="1" applyProtection="1">
      <alignment horizontal="center" vertical="center"/>
      <protection locked="0"/>
    </xf>
    <xf numFmtId="0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7" xfId="0" applyNumberFormat="1" applyFont="1" applyBorder="1" applyAlignment="1" applyProtection="1">
      <alignment horizontal="center" vertical="center"/>
      <protection locked="0"/>
    </xf>
    <xf numFmtId="0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2" borderId="18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NumberFormat="1" applyFont="1" applyFill="1" applyBorder="1" applyAlignment="1" applyProtection="1">
      <alignment horizontal="center" vertical="center"/>
      <protection locked="0"/>
    </xf>
    <xf numFmtId="0" fontId="10" fillId="0" borderId="20" xfId="0" applyNumberFormat="1" applyFont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 applyProtection="1">
      <alignment horizontal="center" vertical="center"/>
      <protection locked="0"/>
    </xf>
    <xf numFmtId="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18" xfId="0" applyNumberFormat="1" applyFont="1" applyFill="1" applyBorder="1" applyAlignment="1" applyProtection="1">
      <alignment horizontal="center" vertical="center"/>
      <protection locked="0"/>
    </xf>
    <xf numFmtId="0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9" fillId="0" borderId="23" xfId="0" applyNumberFormat="1" applyFont="1" applyBorder="1" applyAlignment="1" applyProtection="1">
      <alignment vertical="center"/>
      <protection locked="0"/>
    </xf>
    <xf numFmtId="0" fontId="9" fillId="0" borderId="0" xfId="0" applyNumberFormat="1" applyFont="1" applyBorder="1" applyAlignment="1" applyProtection="1">
      <alignment vertical="center"/>
      <protection locked="0"/>
    </xf>
    <xf numFmtId="0" fontId="9" fillId="0" borderId="24" xfId="0" applyNumberFormat="1" applyFont="1" applyBorder="1" applyAlignment="1" applyProtection="1">
      <alignment horizontal="center" vertical="center"/>
      <protection locked="0"/>
    </xf>
    <xf numFmtId="0" fontId="9" fillId="0" borderId="25" xfId="0" applyNumberFormat="1" applyFont="1" applyBorder="1" applyAlignment="1" applyProtection="1">
      <alignment horizontal="left" vertical="center"/>
      <protection locked="0"/>
    </xf>
    <xf numFmtId="0" fontId="3" fillId="0" borderId="26" xfId="0" applyNumberFormat="1" applyFont="1" applyBorder="1" applyAlignment="1" applyProtection="1">
      <alignment horizontal="center" vertical="center"/>
      <protection locked="0"/>
    </xf>
    <xf numFmtId="0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27" xfId="0" applyNumberFormat="1" applyFont="1" applyBorder="1" applyAlignment="1" applyProtection="1">
      <alignment horizontal="center" vertical="center"/>
      <protection locked="0"/>
    </xf>
    <xf numFmtId="0" fontId="3" fillId="0" borderId="28" xfId="0" applyNumberFormat="1" applyFont="1" applyBorder="1" applyAlignment="1" applyProtection="1">
      <alignment horizontal="center" vertical="center"/>
      <protection locked="0"/>
    </xf>
    <xf numFmtId="0" fontId="3" fillId="0" borderId="29" xfId="0" applyNumberFormat="1" applyFont="1" applyBorder="1" applyAlignment="1" applyProtection="1">
      <alignment horizontal="center" vertical="center"/>
      <protection locked="0"/>
    </xf>
    <xf numFmtId="0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30" xfId="0" applyNumberFormat="1" applyFont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4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NumberFormat="1" applyFont="1" applyBorder="1" applyAlignment="1" applyProtection="1">
      <alignment vertical="center"/>
      <protection locked="0"/>
    </xf>
    <xf numFmtId="0" fontId="9" fillId="0" borderId="31" xfId="0" applyNumberFormat="1" applyFont="1" applyBorder="1" applyAlignment="1" applyProtection="1">
      <alignment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32" xfId="0" applyNumberFormat="1" applyFont="1" applyBorder="1" applyAlignment="1" applyProtection="1">
      <alignment horizontal="left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9" fillId="0" borderId="12" xfId="0" applyNumberFormat="1" applyFont="1" applyBorder="1" applyAlignment="1" applyProtection="1">
      <alignment vertical="center"/>
      <protection locked="0"/>
    </xf>
    <xf numFmtId="0" fontId="9" fillId="0" borderId="20" xfId="0" applyNumberFormat="1" applyFont="1" applyBorder="1" applyAlignment="1" applyProtection="1">
      <alignment vertical="center"/>
      <protection locked="0"/>
    </xf>
    <xf numFmtId="0" fontId="9" fillId="0" borderId="33" xfId="0" applyNumberFormat="1" applyFont="1" applyBorder="1" applyAlignment="1" applyProtection="1">
      <alignment vertical="center"/>
      <protection locked="0"/>
    </xf>
    <xf numFmtId="0" fontId="9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5" xfId="0" applyNumberFormat="1" applyFont="1" applyBorder="1" applyAlignment="1" applyProtection="1">
      <alignment horizontal="center" vertical="center"/>
      <protection locked="0"/>
    </xf>
    <xf numFmtId="0" fontId="3" fillId="0" borderId="36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0" borderId="38" xfId="0" applyNumberFormat="1" applyFont="1" applyBorder="1" applyAlignment="1" applyProtection="1">
      <alignment horizontal="center" vertical="center"/>
      <protection locked="0"/>
    </xf>
    <xf numFmtId="0" fontId="3" fillId="0" borderId="39" xfId="0" applyNumberFormat="1" applyFont="1" applyBorder="1" applyAlignment="1" applyProtection="1">
      <alignment horizontal="center" vertical="center"/>
      <protection locked="0"/>
    </xf>
    <xf numFmtId="0" fontId="5" fillId="2" borderId="35" xfId="0" applyNumberFormat="1" applyFont="1" applyFill="1" applyBorder="1" applyAlignment="1" applyProtection="1">
      <alignment horizontal="center" vertical="center"/>
      <protection locked="0"/>
    </xf>
    <xf numFmtId="0" fontId="5" fillId="2" borderId="36" xfId="0" applyNumberFormat="1" applyFont="1" applyFill="1" applyBorder="1" applyAlignment="1" applyProtection="1">
      <alignment horizontal="center" vertical="center"/>
      <protection locked="0"/>
    </xf>
    <xf numFmtId="0" fontId="5" fillId="2" borderId="38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3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right"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14" fillId="0" borderId="0" xfId="0" applyNumberFormat="1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13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6" fillId="0" borderId="27" xfId="0" applyFont="1" applyBorder="1" applyProtection="1">
      <protection locked="0"/>
    </xf>
    <xf numFmtId="0" fontId="22" fillId="0" borderId="40" xfId="0" applyFont="1" applyBorder="1" applyProtection="1">
      <protection locked="0"/>
    </xf>
    <xf numFmtId="0" fontId="27" fillId="0" borderId="41" xfId="0" applyFont="1" applyBorder="1" applyProtection="1">
      <protection locked="0"/>
    </xf>
    <xf numFmtId="0" fontId="27" fillId="0" borderId="40" xfId="0" applyFont="1" applyBorder="1" applyProtection="1">
      <protection locked="0"/>
    </xf>
    <xf numFmtId="0" fontId="3" fillId="0" borderId="3" xfId="0" applyNumberFormat="1" applyFont="1" applyBorder="1" applyAlignment="1" applyProtection="1">
      <alignment vertical="center"/>
      <protection locked="0"/>
    </xf>
    <xf numFmtId="0" fontId="3" fillId="4" borderId="36" xfId="0" applyNumberFormat="1" applyFont="1" applyFill="1" applyBorder="1" applyAlignment="1" applyProtection="1">
      <alignment horizontal="center" vertical="center"/>
      <protection locked="0"/>
    </xf>
    <xf numFmtId="0" fontId="3" fillId="4" borderId="38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</xf>
    <xf numFmtId="0" fontId="26" fillId="0" borderId="42" xfId="0" applyFont="1" applyBorder="1" applyProtection="1">
      <protection locked="0"/>
    </xf>
    <xf numFmtId="0" fontId="0" fillId="0" borderId="43" xfId="0" applyBorder="1" applyProtection="1">
      <protection locked="0"/>
    </xf>
    <xf numFmtId="0" fontId="26" fillId="0" borderId="0" xfId="0" applyFont="1" applyBorder="1" applyProtection="1">
      <protection locked="0"/>
    </xf>
    <xf numFmtId="0" fontId="0" fillId="0" borderId="44" xfId="0" applyBorder="1" applyProtection="1">
      <protection locked="0"/>
    </xf>
    <xf numFmtId="0" fontId="26" fillId="0" borderId="45" xfId="0" applyFont="1" applyBorder="1" applyProtection="1">
      <protection locked="0"/>
    </xf>
    <xf numFmtId="0" fontId="0" fillId="0" borderId="29" xfId="0" applyBorder="1" applyProtection="1">
      <protection locked="0"/>
    </xf>
    <xf numFmtId="0" fontId="4" fillId="0" borderId="46" xfId="0" applyNumberFormat="1" applyFont="1" applyBorder="1" applyAlignment="1" applyProtection="1">
      <alignment vertical="center"/>
      <protection locked="0"/>
    </xf>
    <xf numFmtId="0" fontId="4" fillId="0" borderId="24" xfId="0" applyNumberFormat="1" applyFont="1" applyBorder="1" applyAlignment="1" applyProtection="1">
      <alignment vertical="center"/>
      <protection locked="0"/>
    </xf>
    <xf numFmtId="0" fontId="0" fillId="5" borderId="13" xfId="0" applyFill="1" applyBorder="1"/>
    <xf numFmtId="0" fontId="0" fillId="6" borderId="13" xfId="0" applyFill="1" applyBorder="1"/>
    <xf numFmtId="0" fontId="0" fillId="7" borderId="13" xfId="0" applyFill="1" applyBorder="1"/>
    <xf numFmtId="0" fontId="0" fillId="8" borderId="13" xfId="0" applyFill="1" applyBorder="1"/>
    <xf numFmtId="0" fontId="0" fillId="9" borderId="13" xfId="0" applyFill="1" applyBorder="1"/>
    <xf numFmtId="0" fontId="6" fillId="0" borderId="7" xfId="0" applyNumberFormat="1" applyFont="1" applyBorder="1" applyAlignment="1" applyProtection="1">
      <alignment horizontal="center" vertical="center" textRotation="90"/>
      <protection locked="0"/>
    </xf>
    <xf numFmtId="0" fontId="3" fillId="0" borderId="34" xfId="0" applyNumberFormat="1" applyFont="1" applyBorder="1" applyAlignment="1" applyProtection="1">
      <alignment horizontal="center" vertical="center" textRotation="90"/>
      <protection locked="0"/>
    </xf>
    <xf numFmtId="0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2" borderId="39" xfId="0" applyNumberFormat="1" applyFont="1" applyFill="1" applyBorder="1" applyAlignment="1" applyProtection="1">
      <alignment horizontal="center" vertical="center"/>
      <protection locked="0"/>
    </xf>
    <xf numFmtId="0" fontId="5" fillId="2" borderId="29" xfId="0" applyNumberFormat="1" applyFont="1" applyFill="1" applyBorder="1" applyAlignment="1" applyProtection="1">
      <alignment horizontal="center" vertical="center"/>
      <protection locked="0"/>
    </xf>
    <xf numFmtId="0" fontId="5" fillId="2" borderId="22" xfId="0" applyNumberFormat="1" applyFont="1" applyFill="1" applyBorder="1" applyAlignment="1" applyProtection="1">
      <alignment horizontal="center" vertical="center"/>
      <protection locked="0"/>
    </xf>
    <xf numFmtId="0" fontId="5" fillId="2" borderId="28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3" fillId="2" borderId="36" xfId="0" applyNumberFormat="1" applyFont="1" applyFill="1" applyBorder="1" applyAlignment="1" applyProtection="1">
      <alignment horizontal="center" vertical="center"/>
      <protection locked="0"/>
    </xf>
    <xf numFmtId="0" fontId="3" fillId="2" borderId="38" xfId="0" applyNumberFormat="1" applyFont="1" applyFill="1" applyBorder="1" applyAlignment="1" applyProtection="1">
      <alignment horizontal="center" vertical="center"/>
      <protection locked="0"/>
    </xf>
    <xf numFmtId="0" fontId="3" fillId="2" borderId="39" xfId="0" applyNumberFormat="1" applyFont="1" applyFill="1" applyBorder="1" applyAlignment="1" applyProtection="1">
      <alignment horizontal="center" vertical="center"/>
      <protection locked="0"/>
    </xf>
    <xf numFmtId="0" fontId="6" fillId="0" borderId="47" xfId="0" applyNumberFormat="1" applyFont="1" applyBorder="1" applyAlignment="1" applyProtection="1">
      <alignment horizontal="center" vertical="center" textRotation="90"/>
      <protection locked="0"/>
    </xf>
    <xf numFmtId="0" fontId="3" fillId="0" borderId="48" xfId="0" applyNumberFormat="1" applyFont="1" applyBorder="1" applyAlignment="1" applyProtection="1">
      <alignment horizontal="center" vertical="center" textRotation="90"/>
      <protection locked="0"/>
    </xf>
    <xf numFmtId="0" fontId="3" fillId="0" borderId="5" xfId="0" applyNumberFormat="1" applyFont="1" applyBorder="1" applyAlignment="1" applyProtection="1">
      <alignment vertical="center"/>
      <protection locked="0"/>
    </xf>
    <xf numFmtId="0" fontId="3" fillId="0" borderId="49" xfId="0" applyNumberFormat="1" applyFont="1" applyBorder="1" applyAlignment="1" applyProtection="1">
      <alignment horizontal="center" vertical="center"/>
      <protection locked="0"/>
    </xf>
    <xf numFmtId="0" fontId="9" fillId="0" borderId="50" xfId="0" applyNumberFormat="1" applyFont="1" applyBorder="1" applyAlignment="1" applyProtection="1">
      <alignment horizontal="left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  <xf numFmtId="0" fontId="30" fillId="6" borderId="13" xfId="0" applyFont="1" applyFill="1" applyBorder="1" applyAlignment="1">
      <alignment horizontal="center"/>
    </xf>
    <xf numFmtId="0" fontId="28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20" xfId="0" applyNumberFormat="1" applyFont="1" applyBorder="1" applyAlignment="1" applyProtection="1">
      <alignment horizontal="center" vertical="center" wrapText="1"/>
      <protection locked="0"/>
    </xf>
    <xf numFmtId="0" fontId="16" fillId="0" borderId="11" xfId="0" applyFont="1" applyBorder="1" applyAlignment="1" applyProtection="1">
      <alignment horizontal="left" vertical="center"/>
      <protection locked="0"/>
    </xf>
    <xf numFmtId="0" fontId="17" fillId="3" borderId="0" xfId="0" applyNumberFormat="1" applyFont="1" applyFill="1" applyAlignment="1" applyProtection="1">
      <alignment horizontal="center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6" fillId="0" borderId="9" xfId="0" applyNumberFormat="1" applyFont="1" applyBorder="1" applyAlignment="1" applyProtection="1">
      <alignment horizontal="center" vertical="center"/>
      <protection locked="0"/>
    </xf>
    <xf numFmtId="0" fontId="3" fillId="0" borderId="47" xfId="0" applyNumberFormat="1" applyFont="1" applyFill="1" applyBorder="1" applyAlignment="1" applyProtection="1">
      <alignment horizontal="center" vertical="top"/>
      <protection locked="0"/>
    </xf>
    <xf numFmtId="0" fontId="7" fillId="0" borderId="48" xfId="0" applyNumberFormat="1" applyFont="1" applyFill="1" applyBorder="1" applyAlignment="1" applyProtection="1">
      <alignment horizontal="center" vertical="top"/>
      <protection locked="0"/>
    </xf>
    <xf numFmtId="0" fontId="29" fillId="5" borderId="13" xfId="0" applyFont="1" applyFill="1" applyBorder="1" applyAlignment="1">
      <alignment horizontal="center" vertical="center" textRotation="90"/>
    </xf>
    <xf numFmtId="0" fontId="0" fillId="5" borderId="13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23" fillId="8" borderId="0" xfId="0" applyFont="1" applyFill="1" applyAlignment="1">
      <alignment horizontal="center"/>
    </xf>
    <xf numFmtId="0" fontId="30" fillId="7" borderId="13" xfId="0" applyFont="1" applyFill="1" applyBorder="1" applyAlignment="1">
      <alignment horizontal="center"/>
    </xf>
    <xf numFmtId="0" fontId="30" fillId="9" borderId="13" xfId="0" applyFont="1" applyFill="1" applyBorder="1" applyAlignment="1">
      <alignment horizontal="center"/>
    </xf>
    <xf numFmtId="0" fontId="30" fillId="8" borderId="13" xfId="0" applyFont="1" applyFill="1" applyBorder="1" applyAlignment="1">
      <alignment horizontal="center"/>
    </xf>
    <xf numFmtId="14" fontId="3" fillId="0" borderId="0" xfId="0" applyNumberFormat="1" applyFont="1" applyAlignment="1" applyProtection="1">
      <alignment horizontal="right" vertical="center"/>
      <protection locked="0"/>
    </xf>
  </cellXfs>
  <cellStyles count="3">
    <cellStyle name="Normal" xfId="0" builtinId="0"/>
    <cellStyle name="Normal 2" xfId="1"/>
    <cellStyle name="Pourcentage 2" xfId="2"/>
  </cellStyles>
  <dxfs count="4"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59</xdr:row>
      <xdr:rowOff>30079</xdr:rowOff>
    </xdr:from>
    <xdr:to>
      <xdr:col>9</xdr:col>
      <xdr:colOff>180475</xdr:colOff>
      <xdr:row>82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A0971778-7345-4419-A864-6A06108033C8}"/>
            </a:ext>
          </a:extLst>
        </xdr:cNvPr>
        <xdr:cNvSpPr txBox="1">
          <a:spLocks noChangeArrowheads="1"/>
        </xdr:cNvSpPr>
      </xdr:nvSpPr>
      <xdr:spPr bwMode="auto">
        <a:xfrm>
          <a:off x="240633" y="22940211"/>
          <a:ext cx="4331368" cy="37297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59</xdr:row>
      <xdr:rowOff>30079</xdr:rowOff>
    </xdr:from>
    <xdr:to>
      <xdr:col>6</xdr:col>
      <xdr:colOff>0</xdr:colOff>
      <xdr:row>82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7B4159BE-A2D5-43D6-8219-FD03B75FBB58}"/>
            </a:ext>
          </a:extLst>
        </xdr:cNvPr>
        <xdr:cNvSpPr txBox="1">
          <a:spLocks noChangeArrowheads="1"/>
        </xdr:cNvSpPr>
      </xdr:nvSpPr>
      <xdr:spPr bwMode="auto">
        <a:xfrm>
          <a:off x="240633" y="10174204"/>
          <a:ext cx="4330867" cy="376438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4" sqref="E4"/>
    </sheetView>
  </sheetViews>
  <sheetFormatPr defaultColWidth="11.42578125" defaultRowHeight="12.75"/>
  <sheetData/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2:BL81"/>
  <sheetViews>
    <sheetView showGridLines="0" view="pageBreakPreview" zoomScaleNormal="95" zoomScaleSheetLayoutView="100" zoomScalePageLayoutView="71" workbookViewId="0">
      <selection activeCell="Z9" sqref="Z9"/>
    </sheetView>
  </sheetViews>
  <sheetFormatPr defaultColWidth="11.42578125" defaultRowHeight="12.75"/>
  <cols>
    <col min="1" max="1" width="20.7109375" style="4" customWidth="1"/>
    <col min="2" max="2" width="25.7109375" style="4" customWidth="1"/>
    <col min="3" max="3" width="8.140625" style="4" hidden="1" customWidth="1"/>
    <col min="4" max="4" width="8" style="13" customWidth="1"/>
    <col min="5" max="5" width="1.7109375" style="14" hidden="1" customWidth="1"/>
    <col min="6" max="20" width="2.85546875" style="6" customWidth="1"/>
    <col min="21" max="25" width="2.85546875" style="6" hidden="1" customWidth="1"/>
    <col min="26" max="26" width="8.7109375" style="15" customWidth="1"/>
    <col min="27" max="27" width="18.28515625" style="6" bestFit="1" customWidth="1"/>
    <col min="28" max="28" width="25.28515625" style="6" customWidth="1"/>
    <col min="29" max="29" width="2.7109375" style="6" customWidth="1"/>
    <col min="30" max="52" width="1.85546875" style="8" hidden="1" customWidth="1"/>
    <col min="53" max="53" width="1.85546875" style="9" hidden="1" customWidth="1"/>
    <col min="54" max="54" width="1.42578125" style="8" hidden="1" customWidth="1"/>
    <col min="55" max="55" width="7.140625" style="10" hidden="1" customWidth="1"/>
    <col min="56" max="56" width="1.42578125" style="11" hidden="1" customWidth="1"/>
    <col min="57" max="59" width="11.42578125" style="11" hidden="1" customWidth="1"/>
    <col min="60" max="60" width="11.42578125" style="4"/>
    <col min="61" max="61" width="1.5703125" style="4" customWidth="1"/>
    <col min="62" max="62" width="5.7109375" style="4" customWidth="1"/>
    <col min="63" max="63" width="1.85546875" style="4" customWidth="1"/>
    <col min="64" max="16384" width="11.42578125" style="4"/>
  </cols>
  <sheetData>
    <row r="2" spans="1:64" ht="39.75" customHeight="1">
      <c r="A2" s="3" t="s">
        <v>17</v>
      </c>
      <c r="D2" s="145" t="s">
        <v>23</v>
      </c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5"/>
      <c r="V2" s="5"/>
      <c r="W2" s="5"/>
      <c r="X2" s="5"/>
      <c r="Y2" s="5"/>
      <c r="Z2" s="5"/>
      <c r="AB2" s="7">
        <f ca="1">TODAY()</f>
        <v>43578</v>
      </c>
      <c r="BJ2" s="104"/>
      <c r="BK2" s="12"/>
      <c r="BL2" s="12"/>
    </row>
    <row r="3" spans="1:64" ht="12.75" customHeight="1">
      <c r="A3" s="3" t="s">
        <v>18</v>
      </c>
      <c r="B3" s="105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D3" s="150" t="s">
        <v>22</v>
      </c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J3" s="105"/>
      <c r="BK3" s="12"/>
      <c r="BL3" s="12"/>
    </row>
    <row r="4" spans="1:64"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J4" s="105"/>
      <c r="BK4" s="12"/>
      <c r="BL4" s="12"/>
    </row>
    <row r="5" spans="1:64"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J5" s="105"/>
      <c r="BK5" s="12"/>
      <c r="BL5" s="12"/>
    </row>
    <row r="6" spans="1:64" ht="15.75" thickBot="1">
      <c r="A6" s="149"/>
      <c r="B6" s="149"/>
      <c r="BJ6" s="105"/>
      <c r="BK6" s="12"/>
      <c r="BL6" s="12"/>
    </row>
    <row r="7" spans="1:64" ht="16.5" customHeight="1">
      <c r="A7" s="147" t="s">
        <v>15</v>
      </c>
      <c r="B7" s="147" t="s">
        <v>14</v>
      </c>
      <c r="C7" s="16" t="s">
        <v>0</v>
      </c>
      <c r="D7" s="17" t="s">
        <v>1</v>
      </c>
      <c r="E7" s="110"/>
      <c r="F7" s="151" t="s">
        <v>2</v>
      </c>
      <c r="G7" s="152"/>
      <c r="H7" s="152"/>
      <c r="I7" s="152"/>
      <c r="J7" s="153"/>
      <c r="K7" s="151" t="s">
        <v>3</v>
      </c>
      <c r="L7" s="152"/>
      <c r="M7" s="152"/>
      <c r="N7" s="152"/>
      <c r="O7" s="153"/>
      <c r="P7" s="151" t="s">
        <v>4</v>
      </c>
      <c r="Q7" s="152"/>
      <c r="R7" s="152"/>
      <c r="S7" s="152"/>
      <c r="T7" s="153"/>
      <c r="U7" s="18"/>
      <c r="V7" s="18"/>
      <c r="W7" s="18" t="s">
        <v>5</v>
      </c>
      <c r="X7" s="18"/>
      <c r="Y7" s="19"/>
      <c r="Z7" s="20" t="s">
        <v>6</v>
      </c>
      <c r="AA7" s="21" t="s">
        <v>7</v>
      </c>
      <c r="AB7" s="154" t="s">
        <v>16</v>
      </c>
      <c r="AC7" s="22"/>
      <c r="AD7" s="23" t="s">
        <v>2</v>
      </c>
      <c r="AE7" s="24"/>
      <c r="AF7" s="25"/>
      <c r="AG7" s="24"/>
      <c r="AH7" s="24"/>
      <c r="AI7" s="26"/>
      <c r="AJ7" s="23" t="s">
        <v>3</v>
      </c>
      <c r="AK7" s="24"/>
      <c r="AL7" s="25"/>
      <c r="AM7" s="24"/>
      <c r="AN7" s="24"/>
      <c r="AO7" s="26"/>
      <c r="AP7" s="23" t="s">
        <v>4</v>
      </c>
      <c r="AQ7" s="24"/>
      <c r="AR7" s="25"/>
      <c r="AS7" s="24"/>
      <c r="AT7" s="24"/>
      <c r="AU7" s="26"/>
      <c r="AV7" s="23" t="s">
        <v>5</v>
      </c>
      <c r="AW7" s="24"/>
      <c r="AX7" s="25"/>
      <c r="AY7" s="24"/>
      <c r="AZ7" s="24"/>
      <c r="BA7" s="27"/>
      <c r="BC7" s="28" t="s">
        <v>6</v>
      </c>
      <c r="BJ7" s="105"/>
      <c r="BK7" s="12"/>
      <c r="BL7" s="12"/>
    </row>
    <row r="8" spans="1:64" ht="24.75" customHeight="1" thickBot="1">
      <c r="A8" s="148"/>
      <c r="B8" s="148"/>
      <c r="C8" s="29" t="s">
        <v>8</v>
      </c>
      <c r="D8" s="30" t="s">
        <v>9</v>
      </c>
      <c r="E8" s="29"/>
      <c r="F8" s="75">
        <v>1</v>
      </c>
      <c r="G8" s="76">
        <v>2</v>
      </c>
      <c r="H8" s="76">
        <v>5</v>
      </c>
      <c r="I8" s="76">
        <v>8</v>
      </c>
      <c r="J8" s="77">
        <v>10</v>
      </c>
      <c r="K8" s="75">
        <v>1</v>
      </c>
      <c r="L8" s="76">
        <v>2</v>
      </c>
      <c r="M8" s="76">
        <v>5</v>
      </c>
      <c r="N8" s="76">
        <v>8</v>
      </c>
      <c r="O8" s="78">
        <v>10</v>
      </c>
      <c r="P8" s="79">
        <v>1</v>
      </c>
      <c r="Q8" s="76">
        <v>2</v>
      </c>
      <c r="R8" s="76">
        <v>5</v>
      </c>
      <c r="S8" s="111">
        <v>8</v>
      </c>
      <c r="T8" s="112">
        <v>10</v>
      </c>
      <c r="U8" s="36">
        <v>1</v>
      </c>
      <c r="V8" s="37">
        <v>2</v>
      </c>
      <c r="W8" s="37">
        <v>5</v>
      </c>
      <c r="X8" s="37">
        <v>8</v>
      </c>
      <c r="Y8" s="38">
        <v>10</v>
      </c>
      <c r="Z8" s="39" t="s">
        <v>10</v>
      </c>
      <c r="AA8" s="40"/>
      <c r="AB8" s="155"/>
      <c r="AD8" s="41">
        <v>1</v>
      </c>
      <c r="AE8" s="42">
        <v>2</v>
      </c>
      <c r="AF8" s="42">
        <v>5</v>
      </c>
      <c r="AG8" s="42">
        <v>8</v>
      </c>
      <c r="AH8" s="43">
        <v>10</v>
      </c>
      <c r="AI8" s="44" t="s">
        <v>11</v>
      </c>
      <c r="AJ8" s="41">
        <v>1</v>
      </c>
      <c r="AK8" s="42">
        <v>2</v>
      </c>
      <c r="AL8" s="42">
        <v>5</v>
      </c>
      <c r="AM8" s="42">
        <v>8</v>
      </c>
      <c r="AN8" s="43">
        <v>10</v>
      </c>
      <c r="AO8" s="44" t="s">
        <v>11</v>
      </c>
      <c r="AP8" s="41">
        <v>1</v>
      </c>
      <c r="AQ8" s="42">
        <v>2</v>
      </c>
      <c r="AR8" s="42">
        <v>5</v>
      </c>
      <c r="AS8" s="42">
        <v>8</v>
      </c>
      <c r="AT8" s="43">
        <v>10</v>
      </c>
      <c r="AU8" s="44" t="s">
        <v>11</v>
      </c>
      <c r="AV8" s="41">
        <v>1</v>
      </c>
      <c r="AW8" s="42">
        <v>2</v>
      </c>
      <c r="AX8" s="42">
        <v>5</v>
      </c>
      <c r="AY8" s="42">
        <v>8</v>
      </c>
      <c r="AZ8" s="43">
        <v>10</v>
      </c>
      <c r="BA8" s="45" t="s">
        <v>11</v>
      </c>
      <c r="BC8" s="46" t="s">
        <v>10</v>
      </c>
      <c r="BE8" s="47" t="s">
        <v>19</v>
      </c>
      <c r="BF8" s="47" t="s">
        <v>20</v>
      </c>
      <c r="BG8" s="47" t="s">
        <v>21</v>
      </c>
      <c r="BK8" s="12"/>
      <c r="BL8" s="12"/>
    </row>
    <row r="9" spans="1:64">
      <c r="A9" s="120"/>
      <c r="B9" s="48"/>
      <c r="C9" s="49"/>
      <c r="D9" s="50"/>
      <c r="E9" s="51"/>
      <c r="F9" s="52"/>
      <c r="G9" s="53"/>
      <c r="H9" s="53" t="s">
        <v>32</v>
      </c>
      <c r="I9" s="53"/>
      <c r="J9" s="54"/>
      <c r="K9" s="52"/>
      <c r="L9" s="53"/>
      <c r="M9" s="53" t="s">
        <v>32</v>
      </c>
      <c r="N9" s="53"/>
      <c r="O9" s="55"/>
      <c r="P9" s="56"/>
      <c r="Q9" s="53"/>
      <c r="R9" s="53" t="s">
        <v>32</v>
      </c>
      <c r="S9" s="53"/>
      <c r="T9" s="55"/>
      <c r="U9" s="57"/>
      <c r="V9" s="58"/>
      <c r="W9" s="58"/>
      <c r="X9" s="58"/>
      <c r="Y9" s="59"/>
      <c r="Z9" s="1">
        <f>IF(BC9=0,"",(BC9))</f>
        <v>125</v>
      </c>
      <c r="AA9" s="2" t="str">
        <f t="shared" ref="AA9:AA29" si="0">IF(AU9&lt;8,BE9,IF(AU9=8,BF9,IF(AU9=10,BG9,"")))</f>
        <v>Délégation</v>
      </c>
      <c r="AB9" s="60"/>
      <c r="AD9" s="61" t="str">
        <f t="shared" ref="AD9:AD29" si="1">IF(F9="x",1,"")</f>
        <v/>
      </c>
      <c r="AE9" s="62" t="str">
        <f t="shared" ref="AE9:AE29" si="2">IF(G9="x",2,"")</f>
        <v/>
      </c>
      <c r="AF9" s="62">
        <f t="shared" ref="AF9:AF29" si="3">IF(H9="x",5,"")</f>
        <v>5</v>
      </c>
      <c r="AG9" s="62" t="str">
        <f t="shared" ref="AG9:AG29" si="4">IF(I9="x",8,"")</f>
        <v/>
      </c>
      <c r="AH9" s="62" t="str">
        <f t="shared" ref="AH9:AH29" si="5">IF(J9="x",10,"")</f>
        <v/>
      </c>
      <c r="AI9" s="62">
        <f>SUM(AD9:AH9)</f>
        <v>5</v>
      </c>
      <c r="AJ9" s="61" t="str">
        <f t="shared" ref="AJ9:AJ29" si="6">IF(K9="x",1,"")</f>
        <v/>
      </c>
      <c r="AK9" s="62" t="str">
        <f t="shared" ref="AK9:AK29" si="7">IF(L9="x",2,"")</f>
        <v/>
      </c>
      <c r="AL9" s="62">
        <f t="shared" ref="AL9:AL29" si="8">IF(M9="x",5,"")</f>
        <v>5</v>
      </c>
      <c r="AM9" s="62" t="str">
        <f t="shared" ref="AM9:AM29" si="9">IF(N9="x",8,"")</f>
        <v/>
      </c>
      <c r="AN9" s="62" t="str">
        <f t="shared" ref="AN9:AN29" si="10">IF(O9="x",10,"")</f>
        <v/>
      </c>
      <c r="AO9" s="62">
        <f>SUM(AJ9:AN9)</f>
        <v>5</v>
      </c>
      <c r="AP9" s="61" t="str">
        <f t="shared" ref="AP9:AP29" si="11">IF(P9="x",1,"")</f>
        <v/>
      </c>
      <c r="AQ9" s="62" t="str">
        <f t="shared" ref="AQ9:AQ29" si="12">IF(Q9="x",2,"")</f>
        <v/>
      </c>
      <c r="AR9" s="62">
        <f t="shared" ref="AR9:AR29" si="13">IF(R9="x",5,"")</f>
        <v>5</v>
      </c>
      <c r="AS9" s="62" t="str">
        <f t="shared" ref="AS9:AS29" si="14">IF(S9="x",8,"")</f>
        <v/>
      </c>
      <c r="AT9" s="62" t="str">
        <f t="shared" ref="AT9:AT29" si="15">IF(T9="x",10,"")</f>
        <v/>
      </c>
      <c r="AU9" s="62">
        <f>SUM(AP9:AT9)</f>
        <v>5</v>
      </c>
      <c r="AV9" s="61" t="str">
        <f t="shared" ref="AV9:AV29" si="16">IF(U9="x",1,"")</f>
        <v/>
      </c>
      <c r="AW9" s="62" t="str">
        <f t="shared" ref="AW9:AW29" si="17">IF(V9="x",2,"")</f>
        <v/>
      </c>
      <c r="AX9" s="62" t="str">
        <f t="shared" ref="AX9:AX29" si="18">IF(W9="x",5,"")</f>
        <v/>
      </c>
      <c r="AY9" s="62" t="str">
        <f t="shared" ref="AY9:AY29" si="19">IF(X9="x",8,"")</f>
        <v/>
      </c>
      <c r="AZ9" s="63" t="str">
        <f t="shared" ref="AZ9:AZ29" si="20">IF(Y9="x",10,"")</f>
        <v/>
      </c>
      <c r="BA9" s="64">
        <f>SUM(AV9:AZ9)</f>
        <v>0</v>
      </c>
      <c r="BC9" s="65">
        <f>IF(AU9&gt;0,(AI9*AO9*AU9),0)</f>
        <v>125</v>
      </c>
      <c r="BE9" s="113" t="str">
        <f t="shared" ref="BE9:BE29" si="21">IF(BC9&gt;200,"Inspection",IF(BC9&gt;125,"Plan d'action",IF(BC9&gt;50,"Délégation",IF(BC9&gt;=1,"Autocontrole",""))))</f>
        <v>Délégation</v>
      </c>
      <c r="BF9" s="113" t="str">
        <f t="shared" ref="BF9:BF29" si="22">IF(BC9&gt;32,"Inspection",IF(BC9&gt;1,"Délégation",""))</f>
        <v>Inspection</v>
      </c>
      <c r="BG9" s="113" t="str">
        <f>IF(BC9&gt;40,"Double Inspection",IF(BC9&gt;20,"Inspection",IF(BC9&gt;1,"Délégation","")))</f>
        <v>Double Inspection</v>
      </c>
      <c r="BK9" s="12"/>
      <c r="BL9" s="12"/>
    </row>
    <row r="10" spans="1:64">
      <c r="A10" s="121"/>
      <c r="B10" s="48"/>
      <c r="C10" s="67"/>
      <c r="D10" s="68"/>
      <c r="E10" s="69"/>
      <c r="F10" s="33"/>
      <c r="G10" s="31"/>
      <c r="H10" s="31"/>
      <c r="I10" s="31"/>
      <c r="J10" s="32"/>
      <c r="K10" s="33"/>
      <c r="L10" s="31"/>
      <c r="M10" s="31"/>
      <c r="N10" s="31"/>
      <c r="O10" s="34"/>
      <c r="P10" s="35"/>
      <c r="Q10" s="31"/>
      <c r="R10" s="31"/>
      <c r="S10" s="31"/>
      <c r="T10" s="34"/>
      <c r="U10" s="57"/>
      <c r="V10" s="58"/>
      <c r="W10" s="58"/>
      <c r="X10" s="58"/>
      <c r="Y10" s="59"/>
      <c r="Z10" s="1" t="str">
        <f t="shared" ref="Z10:Z44" si="23">IF(BC10=0,"",(BC10))</f>
        <v/>
      </c>
      <c r="AA10" s="2" t="str">
        <f t="shared" si="0"/>
        <v/>
      </c>
      <c r="AB10" s="70"/>
      <c r="AD10" s="61" t="str">
        <f t="shared" si="1"/>
        <v/>
      </c>
      <c r="AE10" s="62" t="str">
        <f t="shared" si="2"/>
        <v/>
      </c>
      <c r="AF10" s="62" t="str">
        <f t="shared" si="3"/>
        <v/>
      </c>
      <c r="AG10" s="62" t="str">
        <f t="shared" si="4"/>
        <v/>
      </c>
      <c r="AH10" s="62" t="str">
        <f t="shared" si="5"/>
        <v/>
      </c>
      <c r="AI10" s="62">
        <f t="shared" ref="AI10:AI19" si="24">SUM(AD10:AH10)</f>
        <v>0</v>
      </c>
      <c r="AJ10" s="61" t="str">
        <f t="shared" si="6"/>
        <v/>
      </c>
      <c r="AK10" s="62" t="str">
        <f t="shared" si="7"/>
        <v/>
      </c>
      <c r="AL10" s="62" t="str">
        <f t="shared" si="8"/>
        <v/>
      </c>
      <c r="AM10" s="62" t="str">
        <f t="shared" si="9"/>
        <v/>
      </c>
      <c r="AN10" s="62" t="str">
        <f t="shared" si="10"/>
        <v/>
      </c>
      <c r="AO10" s="62">
        <f t="shared" ref="AO10:AO19" si="25">SUM(AJ10:AN10)</f>
        <v>0</v>
      </c>
      <c r="AP10" s="61" t="str">
        <f t="shared" si="11"/>
        <v/>
      </c>
      <c r="AQ10" s="62" t="str">
        <f t="shared" si="12"/>
        <v/>
      </c>
      <c r="AR10" s="62" t="str">
        <f t="shared" si="13"/>
        <v/>
      </c>
      <c r="AS10" s="62" t="str">
        <f t="shared" si="14"/>
        <v/>
      </c>
      <c r="AT10" s="62" t="str">
        <f t="shared" si="15"/>
        <v/>
      </c>
      <c r="AU10" s="62">
        <f t="shared" ref="AU10:AU19" si="26">SUM(AP10:AT10)</f>
        <v>0</v>
      </c>
      <c r="AV10" s="61" t="str">
        <f t="shared" si="16"/>
        <v/>
      </c>
      <c r="AW10" s="62" t="str">
        <f t="shared" si="17"/>
        <v/>
      </c>
      <c r="AX10" s="62" t="str">
        <f t="shared" si="18"/>
        <v/>
      </c>
      <c r="AY10" s="62" t="str">
        <f t="shared" si="19"/>
        <v/>
      </c>
      <c r="AZ10" s="63" t="str">
        <f t="shared" si="20"/>
        <v/>
      </c>
      <c r="BA10" s="64">
        <f t="shared" ref="BA10:BA19" si="27">SUM(AV10:AZ10)</f>
        <v>0</v>
      </c>
      <c r="BC10" s="65">
        <f t="shared" ref="BC10:BC19" si="28">IF(AU10&gt;0,(AI10*AO10*AU10),0)</f>
        <v>0</v>
      </c>
      <c r="BE10" s="113" t="str">
        <f t="shared" si="21"/>
        <v/>
      </c>
      <c r="BF10" s="113" t="str">
        <f t="shared" si="22"/>
        <v/>
      </c>
      <c r="BG10" s="113" t="str">
        <f t="shared" ref="BG10:BG44" si="29">IF(BC10&gt;40,"Double Inspection",IF(BC10&gt;20,"Inspection",IF(BC10&gt;1,"Délégation","")))</f>
        <v/>
      </c>
      <c r="BK10" s="12"/>
      <c r="BL10" s="12"/>
    </row>
    <row r="11" spans="1:64">
      <c r="A11" s="66"/>
      <c r="B11" s="48"/>
      <c r="C11" s="67"/>
      <c r="D11" s="68"/>
      <c r="E11" s="69"/>
      <c r="F11" s="33"/>
      <c r="G11" s="31"/>
      <c r="H11" s="31"/>
      <c r="I11" s="31"/>
      <c r="J11" s="32"/>
      <c r="K11" s="33"/>
      <c r="L11" s="31"/>
      <c r="M11" s="31"/>
      <c r="N11" s="31"/>
      <c r="O11" s="34"/>
      <c r="P11" s="35"/>
      <c r="Q11" s="31"/>
      <c r="R11" s="31"/>
      <c r="S11" s="31"/>
      <c r="T11" s="34"/>
      <c r="U11" s="57"/>
      <c r="V11" s="58"/>
      <c r="W11" s="58"/>
      <c r="X11" s="58"/>
      <c r="Y11" s="59"/>
      <c r="Z11" s="1" t="str">
        <f t="shared" si="23"/>
        <v/>
      </c>
      <c r="AA11" s="2" t="str">
        <f t="shared" si="0"/>
        <v/>
      </c>
      <c r="AB11" s="70"/>
      <c r="AD11" s="61" t="str">
        <f t="shared" si="1"/>
        <v/>
      </c>
      <c r="AE11" s="62" t="str">
        <f t="shared" si="2"/>
        <v/>
      </c>
      <c r="AF11" s="62" t="str">
        <f t="shared" si="3"/>
        <v/>
      </c>
      <c r="AG11" s="62" t="str">
        <f t="shared" si="4"/>
        <v/>
      </c>
      <c r="AH11" s="62" t="str">
        <f t="shared" si="5"/>
        <v/>
      </c>
      <c r="AI11" s="62">
        <f t="shared" si="24"/>
        <v>0</v>
      </c>
      <c r="AJ11" s="61" t="str">
        <f t="shared" si="6"/>
        <v/>
      </c>
      <c r="AK11" s="62" t="str">
        <f t="shared" si="7"/>
        <v/>
      </c>
      <c r="AL11" s="62" t="str">
        <f t="shared" si="8"/>
        <v/>
      </c>
      <c r="AM11" s="62" t="str">
        <f t="shared" si="9"/>
        <v/>
      </c>
      <c r="AN11" s="62" t="str">
        <f t="shared" si="10"/>
        <v/>
      </c>
      <c r="AO11" s="62">
        <f t="shared" si="25"/>
        <v>0</v>
      </c>
      <c r="AP11" s="61" t="str">
        <f t="shared" si="11"/>
        <v/>
      </c>
      <c r="AQ11" s="62" t="str">
        <f t="shared" si="12"/>
        <v/>
      </c>
      <c r="AR11" s="62" t="str">
        <f t="shared" si="13"/>
        <v/>
      </c>
      <c r="AS11" s="62" t="str">
        <f t="shared" si="14"/>
        <v/>
      </c>
      <c r="AT11" s="62" t="str">
        <f t="shared" si="15"/>
        <v/>
      </c>
      <c r="AU11" s="62">
        <f t="shared" si="26"/>
        <v>0</v>
      </c>
      <c r="AV11" s="61" t="str">
        <f t="shared" si="16"/>
        <v/>
      </c>
      <c r="AW11" s="62" t="str">
        <f t="shared" si="17"/>
        <v/>
      </c>
      <c r="AX11" s="62" t="str">
        <f t="shared" si="18"/>
        <v/>
      </c>
      <c r="AY11" s="62" t="str">
        <f t="shared" si="19"/>
        <v/>
      </c>
      <c r="AZ11" s="63" t="str">
        <f t="shared" si="20"/>
        <v/>
      </c>
      <c r="BA11" s="64">
        <f t="shared" si="27"/>
        <v>0</v>
      </c>
      <c r="BC11" s="65">
        <f t="shared" si="28"/>
        <v>0</v>
      </c>
      <c r="BE11" s="113" t="str">
        <f t="shared" si="21"/>
        <v/>
      </c>
      <c r="BF11" s="113" t="str">
        <f t="shared" si="22"/>
        <v/>
      </c>
      <c r="BG11" s="113" t="str">
        <f t="shared" si="29"/>
        <v/>
      </c>
      <c r="BJ11" s="105"/>
      <c r="BK11" s="12"/>
      <c r="BL11" s="12"/>
    </row>
    <row r="12" spans="1:64" ht="12.75" customHeight="1">
      <c r="A12" s="66"/>
      <c r="B12" s="48"/>
      <c r="C12" s="67"/>
      <c r="D12" s="68"/>
      <c r="E12" s="69"/>
      <c r="F12" s="33"/>
      <c r="G12" s="31"/>
      <c r="H12" s="31"/>
      <c r="I12" s="31"/>
      <c r="J12" s="32"/>
      <c r="K12" s="33"/>
      <c r="L12" s="31"/>
      <c r="M12" s="31"/>
      <c r="N12" s="31"/>
      <c r="O12" s="34"/>
      <c r="P12" s="35"/>
      <c r="Q12" s="31"/>
      <c r="R12" s="31"/>
      <c r="S12" s="31"/>
      <c r="T12" s="34"/>
      <c r="U12" s="57"/>
      <c r="V12" s="58"/>
      <c r="W12" s="58"/>
      <c r="X12" s="58"/>
      <c r="Y12" s="59"/>
      <c r="Z12" s="1" t="str">
        <f t="shared" si="23"/>
        <v/>
      </c>
      <c r="AA12" s="2" t="str">
        <f t="shared" si="0"/>
        <v/>
      </c>
      <c r="AB12" s="70"/>
      <c r="AD12" s="61" t="str">
        <f t="shared" si="1"/>
        <v/>
      </c>
      <c r="AE12" s="62" t="str">
        <f t="shared" si="2"/>
        <v/>
      </c>
      <c r="AF12" s="62" t="str">
        <f t="shared" si="3"/>
        <v/>
      </c>
      <c r="AG12" s="62" t="str">
        <f t="shared" si="4"/>
        <v/>
      </c>
      <c r="AH12" s="62" t="str">
        <f t="shared" si="5"/>
        <v/>
      </c>
      <c r="AI12" s="62">
        <f t="shared" si="24"/>
        <v>0</v>
      </c>
      <c r="AJ12" s="61" t="str">
        <f t="shared" si="6"/>
        <v/>
      </c>
      <c r="AK12" s="62" t="str">
        <f t="shared" si="7"/>
        <v/>
      </c>
      <c r="AL12" s="62" t="str">
        <f t="shared" si="8"/>
        <v/>
      </c>
      <c r="AM12" s="62" t="str">
        <f t="shared" si="9"/>
        <v/>
      </c>
      <c r="AN12" s="62" t="str">
        <f t="shared" si="10"/>
        <v/>
      </c>
      <c r="AO12" s="62">
        <f t="shared" si="25"/>
        <v>0</v>
      </c>
      <c r="AP12" s="61" t="str">
        <f t="shared" si="11"/>
        <v/>
      </c>
      <c r="AQ12" s="62" t="str">
        <f t="shared" si="12"/>
        <v/>
      </c>
      <c r="AR12" s="62" t="str">
        <f t="shared" si="13"/>
        <v/>
      </c>
      <c r="AS12" s="62" t="str">
        <f t="shared" si="14"/>
        <v/>
      </c>
      <c r="AT12" s="62" t="str">
        <f t="shared" si="15"/>
        <v/>
      </c>
      <c r="AU12" s="62">
        <f t="shared" si="26"/>
        <v>0</v>
      </c>
      <c r="AV12" s="61" t="str">
        <f t="shared" si="16"/>
        <v/>
      </c>
      <c r="AW12" s="62" t="str">
        <f t="shared" si="17"/>
        <v/>
      </c>
      <c r="AX12" s="62" t="str">
        <f t="shared" si="18"/>
        <v/>
      </c>
      <c r="AY12" s="62" t="str">
        <f t="shared" si="19"/>
        <v/>
      </c>
      <c r="AZ12" s="63" t="str">
        <f t="shared" si="20"/>
        <v/>
      </c>
      <c r="BA12" s="64">
        <f t="shared" si="27"/>
        <v>0</v>
      </c>
      <c r="BC12" s="65">
        <f t="shared" si="28"/>
        <v>0</v>
      </c>
      <c r="BE12" s="113" t="str">
        <f t="shared" si="21"/>
        <v/>
      </c>
      <c r="BF12" s="113" t="str">
        <f t="shared" si="22"/>
        <v/>
      </c>
      <c r="BG12" s="113" t="str">
        <f t="shared" si="29"/>
        <v/>
      </c>
      <c r="BJ12" s="105"/>
      <c r="BK12" s="12"/>
      <c r="BL12" s="12"/>
    </row>
    <row r="13" spans="1:64" ht="12.75" customHeight="1">
      <c r="A13" s="66"/>
      <c r="B13" s="48"/>
      <c r="C13" s="67"/>
      <c r="D13" s="68"/>
      <c r="E13" s="69"/>
      <c r="F13" s="33"/>
      <c r="G13" s="31"/>
      <c r="H13" s="31"/>
      <c r="I13" s="31"/>
      <c r="J13" s="32"/>
      <c r="K13" s="33"/>
      <c r="L13" s="31"/>
      <c r="M13" s="31"/>
      <c r="N13" s="31"/>
      <c r="O13" s="34"/>
      <c r="P13" s="35"/>
      <c r="Q13" s="31"/>
      <c r="R13" s="31"/>
      <c r="S13" s="31"/>
      <c r="T13" s="34"/>
      <c r="U13" s="57"/>
      <c r="V13" s="58"/>
      <c r="W13" s="58"/>
      <c r="X13" s="58"/>
      <c r="Y13" s="59"/>
      <c r="Z13" s="1" t="str">
        <f t="shared" si="23"/>
        <v/>
      </c>
      <c r="AA13" s="2" t="str">
        <f t="shared" si="0"/>
        <v/>
      </c>
      <c r="AB13" s="70"/>
      <c r="AD13" s="61" t="str">
        <f t="shared" si="1"/>
        <v/>
      </c>
      <c r="AE13" s="62" t="str">
        <f t="shared" si="2"/>
        <v/>
      </c>
      <c r="AF13" s="62" t="str">
        <f t="shared" si="3"/>
        <v/>
      </c>
      <c r="AG13" s="62" t="str">
        <f t="shared" si="4"/>
        <v/>
      </c>
      <c r="AH13" s="62" t="str">
        <f t="shared" si="5"/>
        <v/>
      </c>
      <c r="AI13" s="62">
        <f t="shared" si="24"/>
        <v>0</v>
      </c>
      <c r="AJ13" s="61" t="str">
        <f t="shared" si="6"/>
        <v/>
      </c>
      <c r="AK13" s="62" t="str">
        <f t="shared" si="7"/>
        <v/>
      </c>
      <c r="AL13" s="62" t="str">
        <f t="shared" si="8"/>
        <v/>
      </c>
      <c r="AM13" s="62" t="str">
        <f t="shared" si="9"/>
        <v/>
      </c>
      <c r="AN13" s="62" t="str">
        <f t="shared" si="10"/>
        <v/>
      </c>
      <c r="AO13" s="62">
        <f t="shared" si="25"/>
        <v>0</v>
      </c>
      <c r="AP13" s="61" t="str">
        <f t="shared" si="11"/>
        <v/>
      </c>
      <c r="AQ13" s="62" t="str">
        <f t="shared" si="12"/>
        <v/>
      </c>
      <c r="AR13" s="62" t="str">
        <f t="shared" si="13"/>
        <v/>
      </c>
      <c r="AS13" s="62" t="str">
        <f t="shared" si="14"/>
        <v/>
      </c>
      <c r="AT13" s="62" t="str">
        <f t="shared" si="15"/>
        <v/>
      </c>
      <c r="AU13" s="62">
        <f t="shared" si="26"/>
        <v>0</v>
      </c>
      <c r="AV13" s="61" t="str">
        <f t="shared" si="16"/>
        <v/>
      </c>
      <c r="AW13" s="62" t="str">
        <f t="shared" si="17"/>
        <v/>
      </c>
      <c r="AX13" s="62" t="str">
        <f t="shared" si="18"/>
        <v/>
      </c>
      <c r="AY13" s="62" t="str">
        <f t="shared" si="19"/>
        <v/>
      </c>
      <c r="AZ13" s="63" t="str">
        <f t="shared" si="20"/>
        <v/>
      </c>
      <c r="BA13" s="64">
        <f t="shared" si="27"/>
        <v>0</v>
      </c>
      <c r="BC13" s="65">
        <f t="shared" si="28"/>
        <v>0</v>
      </c>
      <c r="BE13" s="113" t="str">
        <f t="shared" si="21"/>
        <v/>
      </c>
      <c r="BF13" s="113" t="str">
        <f t="shared" si="22"/>
        <v/>
      </c>
      <c r="BG13" s="113" t="str">
        <f t="shared" si="29"/>
        <v/>
      </c>
      <c r="BJ13" s="105"/>
      <c r="BK13" s="12"/>
      <c r="BL13" s="12"/>
    </row>
    <row r="14" spans="1:64" ht="12.75" customHeight="1">
      <c r="A14" s="66"/>
      <c r="B14" s="48"/>
      <c r="C14" s="67"/>
      <c r="D14" s="68"/>
      <c r="E14" s="69"/>
      <c r="F14" s="33"/>
      <c r="G14" s="31"/>
      <c r="H14" s="31"/>
      <c r="I14" s="31"/>
      <c r="J14" s="32"/>
      <c r="K14" s="33"/>
      <c r="L14" s="31"/>
      <c r="M14" s="31"/>
      <c r="N14" s="31"/>
      <c r="O14" s="34"/>
      <c r="P14" s="35"/>
      <c r="Q14" s="31"/>
      <c r="R14" s="31"/>
      <c r="S14" s="31"/>
      <c r="T14" s="34"/>
      <c r="U14" s="57"/>
      <c r="V14" s="58"/>
      <c r="W14" s="58"/>
      <c r="X14" s="58"/>
      <c r="Y14" s="59"/>
      <c r="Z14" s="1" t="str">
        <f t="shared" si="23"/>
        <v/>
      </c>
      <c r="AA14" s="2" t="str">
        <f t="shared" si="0"/>
        <v/>
      </c>
      <c r="AB14" s="70"/>
      <c r="AD14" s="61" t="str">
        <f t="shared" si="1"/>
        <v/>
      </c>
      <c r="AE14" s="62" t="str">
        <f t="shared" si="2"/>
        <v/>
      </c>
      <c r="AF14" s="62" t="str">
        <f t="shared" si="3"/>
        <v/>
      </c>
      <c r="AG14" s="62" t="str">
        <f t="shared" si="4"/>
        <v/>
      </c>
      <c r="AH14" s="62" t="str">
        <f t="shared" si="5"/>
        <v/>
      </c>
      <c r="AI14" s="62">
        <f t="shared" si="24"/>
        <v>0</v>
      </c>
      <c r="AJ14" s="61" t="str">
        <f t="shared" si="6"/>
        <v/>
      </c>
      <c r="AK14" s="62" t="str">
        <f t="shared" si="7"/>
        <v/>
      </c>
      <c r="AL14" s="62" t="str">
        <f t="shared" si="8"/>
        <v/>
      </c>
      <c r="AM14" s="62" t="str">
        <f t="shared" si="9"/>
        <v/>
      </c>
      <c r="AN14" s="62" t="str">
        <f t="shared" si="10"/>
        <v/>
      </c>
      <c r="AO14" s="62">
        <f t="shared" si="25"/>
        <v>0</v>
      </c>
      <c r="AP14" s="61" t="str">
        <f t="shared" si="11"/>
        <v/>
      </c>
      <c r="AQ14" s="62" t="str">
        <f t="shared" si="12"/>
        <v/>
      </c>
      <c r="AR14" s="62" t="str">
        <f t="shared" si="13"/>
        <v/>
      </c>
      <c r="AS14" s="62" t="str">
        <f t="shared" si="14"/>
        <v/>
      </c>
      <c r="AT14" s="62" t="str">
        <f t="shared" si="15"/>
        <v/>
      </c>
      <c r="AU14" s="62">
        <f t="shared" si="26"/>
        <v>0</v>
      </c>
      <c r="AV14" s="61" t="str">
        <f t="shared" si="16"/>
        <v/>
      </c>
      <c r="AW14" s="62" t="str">
        <f t="shared" si="17"/>
        <v/>
      </c>
      <c r="AX14" s="62" t="str">
        <f t="shared" si="18"/>
        <v/>
      </c>
      <c r="AY14" s="62" t="str">
        <f t="shared" si="19"/>
        <v/>
      </c>
      <c r="AZ14" s="63" t="str">
        <f t="shared" si="20"/>
        <v/>
      </c>
      <c r="BA14" s="64">
        <f t="shared" si="27"/>
        <v>0</v>
      </c>
      <c r="BC14" s="65">
        <f t="shared" si="28"/>
        <v>0</v>
      </c>
      <c r="BE14" s="113" t="str">
        <f t="shared" si="21"/>
        <v/>
      </c>
      <c r="BF14" s="113" t="str">
        <f t="shared" si="22"/>
        <v/>
      </c>
      <c r="BG14" s="113" t="str">
        <f t="shared" si="29"/>
        <v/>
      </c>
      <c r="BJ14" s="105"/>
      <c r="BK14" s="12"/>
      <c r="BL14" s="12"/>
    </row>
    <row r="15" spans="1:64">
      <c r="A15" s="66"/>
      <c r="B15" s="48"/>
      <c r="C15" s="67"/>
      <c r="D15" s="68"/>
      <c r="E15" s="69"/>
      <c r="F15" s="33"/>
      <c r="G15" s="31"/>
      <c r="H15" s="31"/>
      <c r="I15" s="31"/>
      <c r="J15" s="32"/>
      <c r="K15" s="33"/>
      <c r="L15" s="31"/>
      <c r="M15" s="31"/>
      <c r="N15" s="31"/>
      <c r="O15" s="34"/>
      <c r="P15" s="35"/>
      <c r="Q15" s="31"/>
      <c r="R15" s="31"/>
      <c r="S15" s="31"/>
      <c r="T15" s="34"/>
      <c r="U15" s="57"/>
      <c r="V15" s="58"/>
      <c r="W15" s="58"/>
      <c r="X15" s="58"/>
      <c r="Y15" s="59"/>
      <c r="Z15" s="1" t="str">
        <f t="shared" si="23"/>
        <v/>
      </c>
      <c r="AA15" s="2" t="str">
        <f t="shared" si="0"/>
        <v/>
      </c>
      <c r="AB15" s="70"/>
      <c r="AD15" s="61" t="str">
        <f t="shared" si="1"/>
        <v/>
      </c>
      <c r="AE15" s="62" t="str">
        <f t="shared" si="2"/>
        <v/>
      </c>
      <c r="AF15" s="62" t="str">
        <f t="shared" si="3"/>
        <v/>
      </c>
      <c r="AG15" s="62" t="str">
        <f t="shared" si="4"/>
        <v/>
      </c>
      <c r="AH15" s="62" t="str">
        <f t="shared" si="5"/>
        <v/>
      </c>
      <c r="AI15" s="62">
        <f t="shared" si="24"/>
        <v>0</v>
      </c>
      <c r="AJ15" s="61" t="str">
        <f t="shared" si="6"/>
        <v/>
      </c>
      <c r="AK15" s="62" t="str">
        <f t="shared" si="7"/>
        <v/>
      </c>
      <c r="AL15" s="62" t="str">
        <f t="shared" si="8"/>
        <v/>
      </c>
      <c r="AM15" s="62" t="str">
        <f t="shared" si="9"/>
        <v/>
      </c>
      <c r="AN15" s="62" t="str">
        <f t="shared" si="10"/>
        <v/>
      </c>
      <c r="AO15" s="62">
        <f t="shared" si="25"/>
        <v>0</v>
      </c>
      <c r="AP15" s="61" t="str">
        <f t="shared" si="11"/>
        <v/>
      </c>
      <c r="AQ15" s="62" t="str">
        <f t="shared" si="12"/>
        <v/>
      </c>
      <c r="AR15" s="62" t="str">
        <f t="shared" si="13"/>
        <v/>
      </c>
      <c r="AS15" s="62" t="str">
        <f t="shared" si="14"/>
        <v/>
      </c>
      <c r="AT15" s="62" t="str">
        <f t="shared" si="15"/>
        <v/>
      </c>
      <c r="AU15" s="62">
        <f t="shared" si="26"/>
        <v>0</v>
      </c>
      <c r="AV15" s="61" t="str">
        <f t="shared" si="16"/>
        <v/>
      </c>
      <c r="AW15" s="62" t="str">
        <f t="shared" si="17"/>
        <v/>
      </c>
      <c r="AX15" s="62" t="str">
        <f t="shared" si="18"/>
        <v/>
      </c>
      <c r="AY15" s="62" t="str">
        <f t="shared" si="19"/>
        <v/>
      </c>
      <c r="AZ15" s="63" t="str">
        <f t="shared" si="20"/>
        <v/>
      </c>
      <c r="BA15" s="64">
        <f t="shared" si="27"/>
        <v>0</v>
      </c>
      <c r="BC15" s="65">
        <f t="shared" si="28"/>
        <v>0</v>
      </c>
      <c r="BE15" s="113" t="str">
        <f t="shared" si="21"/>
        <v/>
      </c>
      <c r="BF15" s="113" t="str">
        <f t="shared" si="22"/>
        <v/>
      </c>
      <c r="BG15" s="113" t="str">
        <f t="shared" si="29"/>
        <v/>
      </c>
      <c r="BJ15" s="105"/>
      <c r="BK15" s="12"/>
      <c r="BL15" s="12"/>
    </row>
    <row r="16" spans="1:64" ht="12.75" customHeight="1">
      <c r="A16" s="66"/>
      <c r="B16" s="48"/>
      <c r="C16" s="67"/>
      <c r="D16" s="68"/>
      <c r="E16" s="69"/>
      <c r="F16" s="33"/>
      <c r="G16" s="31"/>
      <c r="H16" s="31"/>
      <c r="I16" s="31"/>
      <c r="J16" s="32"/>
      <c r="K16" s="33"/>
      <c r="L16" s="31"/>
      <c r="M16" s="31"/>
      <c r="N16" s="31"/>
      <c r="O16" s="34"/>
      <c r="P16" s="35"/>
      <c r="Q16" s="31"/>
      <c r="R16" s="31"/>
      <c r="S16" s="31"/>
      <c r="T16" s="34"/>
      <c r="U16" s="57"/>
      <c r="V16" s="58"/>
      <c r="W16" s="58"/>
      <c r="X16" s="58"/>
      <c r="Y16" s="59"/>
      <c r="Z16" s="1" t="str">
        <f t="shared" si="23"/>
        <v/>
      </c>
      <c r="AA16" s="2" t="str">
        <f t="shared" si="0"/>
        <v/>
      </c>
      <c r="AB16" s="70"/>
      <c r="AD16" s="61" t="str">
        <f t="shared" si="1"/>
        <v/>
      </c>
      <c r="AE16" s="62" t="str">
        <f t="shared" si="2"/>
        <v/>
      </c>
      <c r="AF16" s="62" t="str">
        <f t="shared" si="3"/>
        <v/>
      </c>
      <c r="AG16" s="62" t="str">
        <f t="shared" si="4"/>
        <v/>
      </c>
      <c r="AH16" s="62" t="str">
        <f t="shared" si="5"/>
        <v/>
      </c>
      <c r="AI16" s="62">
        <f t="shared" si="24"/>
        <v>0</v>
      </c>
      <c r="AJ16" s="61" t="str">
        <f t="shared" si="6"/>
        <v/>
      </c>
      <c r="AK16" s="62" t="str">
        <f t="shared" si="7"/>
        <v/>
      </c>
      <c r="AL16" s="62" t="str">
        <f t="shared" si="8"/>
        <v/>
      </c>
      <c r="AM16" s="62" t="str">
        <f t="shared" si="9"/>
        <v/>
      </c>
      <c r="AN16" s="62" t="str">
        <f t="shared" si="10"/>
        <v/>
      </c>
      <c r="AO16" s="62">
        <f t="shared" si="25"/>
        <v>0</v>
      </c>
      <c r="AP16" s="61" t="str">
        <f t="shared" si="11"/>
        <v/>
      </c>
      <c r="AQ16" s="62" t="str">
        <f t="shared" si="12"/>
        <v/>
      </c>
      <c r="AR16" s="62" t="str">
        <f t="shared" si="13"/>
        <v/>
      </c>
      <c r="AS16" s="62" t="str">
        <f t="shared" si="14"/>
        <v/>
      </c>
      <c r="AT16" s="62" t="str">
        <f t="shared" si="15"/>
        <v/>
      </c>
      <c r="AU16" s="62">
        <f t="shared" si="26"/>
        <v>0</v>
      </c>
      <c r="AV16" s="61" t="str">
        <f t="shared" si="16"/>
        <v/>
      </c>
      <c r="AW16" s="62" t="str">
        <f t="shared" si="17"/>
        <v/>
      </c>
      <c r="AX16" s="62" t="str">
        <f t="shared" si="18"/>
        <v/>
      </c>
      <c r="AY16" s="62" t="str">
        <f t="shared" si="19"/>
        <v/>
      </c>
      <c r="AZ16" s="63" t="str">
        <f t="shared" si="20"/>
        <v/>
      </c>
      <c r="BA16" s="64">
        <f t="shared" si="27"/>
        <v>0</v>
      </c>
      <c r="BC16" s="65">
        <f t="shared" si="28"/>
        <v>0</v>
      </c>
      <c r="BE16" s="113" t="str">
        <f t="shared" si="21"/>
        <v/>
      </c>
      <c r="BF16" s="113" t="str">
        <f t="shared" si="22"/>
        <v/>
      </c>
      <c r="BG16" s="113" t="str">
        <f t="shared" si="29"/>
        <v/>
      </c>
      <c r="BK16" s="12"/>
      <c r="BL16" s="12"/>
    </row>
    <row r="17" spans="1:64" ht="12.75" customHeight="1">
      <c r="A17" s="66"/>
      <c r="B17" s="48"/>
      <c r="C17" s="67"/>
      <c r="D17" s="68"/>
      <c r="E17" s="69"/>
      <c r="F17" s="33"/>
      <c r="G17" s="31"/>
      <c r="H17" s="31"/>
      <c r="I17" s="31"/>
      <c r="J17" s="32"/>
      <c r="K17" s="33"/>
      <c r="L17" s="31"/>
      <c r="M17" s="31"/>
      <c r="N17" s="31"/>
      <c r="O17" s="34"/>
      <c r="P17" s="35"/>
      <c r="Q17" s="31"/>
      <c r="R17" s="31"/>
      <c r="S17" s="31"/>
      <c r="T17" s="34"/>
      <c r="U17" s="57"/>
      <c r="V17" s="58"/>
      <c r="W17" s="58"/>
      <c r="X17" s="58"/>
      <c r="Y17" s="59"/>
      <c r="Z17" s="1" t="str">
        <f t="shared" si="23"/>
        <v/>
      </c>
      <c r="AA17" s="2" t="str">
        <f t="shared" si="0"/>
        <v/>
      </c>
      <c r="AB17" s="70"/>
      <c r="AD17" s="61" t="str">
        <f t="shared" si="1"/>
        <v/>
      </c>
      <c r="AE17" s="62" t="str">
        <f t="shared" si="2"/>
        <v/>
      </c>
      <c r="AF17" s="62" t="str">
        <f t="shared" si="3"/>
        <v/>
      </c>
      <c r="AG17" s="62" t="str">
        <f t="shared" si="4"/>
        <v/>
      </c>
      <c r="AH17" s="62" t="str">
        <f t="shared" si="5"/>
        <v/>
      </c>
      <c r="AI17" s="62">
        <f t="shared" si="24"/>
        <v>0</v>
      </c>
      <c r="AJ17" s="61" t="str">
        <f t="shared" si="6"/>
        <v/>
      </c>
      <c r="AK17" s="62" t="str">
        <f t="shared" si="7"/>
        <v/>
      </c>
      <c r="AL17" s="62" t="str">
        <f t="shared" si="8"/>
        <v/>
      </c>
      <c r="AM17" s="62" t="str">
        <f t="shared" si="9"/>
        <v/>
      </c>
      <c r="AN17" s="62" t="str">
        <f t="shared" si="10"/>
        <v/>
      </c>
      <c r="AO17" s="62">
        <f t="shared" si="25"/>
        <v>0</v>
      </c>
      <c r="AP17" s="61" t="str">
        <f t="shared" si="11"/>
        <v/>
      </c>
      <c r="AQ17" s="62" t="str">
        <f t="shared" si="12"/>
        <v/>
      </c>
      <c r="AR17" s="62" t="str">
        <f t="shared" si="13"/>
        <v/>
      </c>
      <c r="AS17" s="62" t="str">
        <f t="shared" si="14"/>
        <v/>
      </c>
      <c r="AT17" s="62" t="str">
        <f t="shared" si="15"/>
        <v/>
      </c>
      <c r="AU17" s="62">
        <f t="shared" si="26"/>
        <v>0</v>
      </c>
      <c r="AV17" s="61" t="str">
        <f t="shared" si="16"/>
        <v/>
      </c>
      <c r="AW17" s="62" t="str">
        <f t="shared" si="17"/>
        <v/>
      </c>
      <c r="AX17" s="62" t="str">
        <f t="shared" si="18"/>
        <v/>
      </c>
      <c r="AY17" s="62" t="str">
        <f t="shared" si="19"/>
        <v/>
      </c>
      <c r="AZ17" s="63" t="str">
        <f t="shared" si="20"/>
        <v/>
      </c>
      <c r="BA17" s="64">
        <f t="shared" si="27"/>
        <v>0</v>
      </c>
      <c r="BC17" s="65">
        <f t="shared" si="28"/>
        <v>0</v>
      </c>
      <c r="BE17" s="113" t="str">
        <f t="shared" si="21"/>
        <v/>
      </c>
      <c r="BF17" s="113" t="str">
        <f t="shared" si="22"/>
        <v/>
      </c>
      <c r="BG17" s="113" t="str">
        <f t="shared" si="29"/>
        <v/>
      </c>
      <c r="BJ17" s="105"/>
      <c r="BK17" s="12"/>
      <c r="BL17" s="12"/>
    </row>
    <row r="18" spans="1:64" ht="12.75" customHeight="1">
      <c r="A18" s="66"/>
      <c r="B18" s="48"/>
      <c r="C18" s="67"/>
      <c r="D18" s="68"/>
      <c r="E18" s="69"/>
      <c r="F18" s="33"/>
      <c r="G18" s="31"/>
      <c r="H18" s="31"/>
      <c r="I18" s="31"/>
      <c r="J18" s="32"/>
      <c r="K18" s="33"/>
      <c r="L18" s="31"/>
      <c r="M18" s="31"/>
      <c r="N18" s="31"/>
      <c r="O18" s="34"/>
      <c r="P18" s="35"/>
      <c r="Q18" s="31"/>
      <c r="R18" s="31"/>
      <c r="S18" s="31"/>
      <c r="T18" s="34"/>
      <c r="U18" s="57"/>
      <c r="V18" s="58"/>
      <c r="W18" s="58"/>
      <c r="X18" s="58"/>
      <c r="Y18" s="59"/>
      <c r="Z18" s="1" t="str">
        <f t="shared" si="23"/>
        <v/>
      </c>
      <c r="AA18" s="2" t="str">
        <f t="shared" si="0"/>
        <v/>
      </c>
      <c r="AB18" s="70"/>
      <c r="AD18" s="61" t="str">
        <f t="shared" si="1"/>
        <v/>
      </c>
      <c r="AE18" s="62" t="str">
        <f t="shared" si="2"/>
        <v/>
      </c>
      <c r="AF18" s="62" t="str">
        <f t="shared" si="3"/>
        <v/>
      </c>
      <c r="AG18" s="62" t="str">
        <f t="shared" si="4"/>
        <v/>
      </c>
      <c r="AH18" s="62" t="str">
        <f t="shared" si="5"/>
        <v/>
      </c>
      <c r="AI18" s="62">
        <f t="shared" si="24"/>
        <v>0</v>
      </c>
      <c r="AJ18" s="61" t="str">
        <f t="shared" si="6"/>
        <v/>
      </c>
      <c r="AK18" s="62" t="str">
        <f t="shared" si="7"/>
        <v/>
      </c>
      <c r="AL18" s="62" t="str">
        <f t="shared" si="8"/>
        <v/>
      </c>
      <c r="AM18" s="62" t="str">
        <f t="shared" si="9"/>
        <v/>
      </c>
      <c r="AN18" s="62" t="str">
        <f t="shared" si="10"/>
        <v/>
      </c>
      <c r="AO18" s="62">
        <f t="shared" si="25"/>
        <v>0</v>
      </c>
      <c r="AP18" s="61" t="str">
        <f t="shared" si="11"/>
        <v/>
      </c>
      <c r="AQ18" s="62" t="str">
        <f t="shared" si="12"/>
        <v/>
      </c>
      <c r="AR18" s="62" t="str">
        <f t="shared" si="13"/>
        <v/>
      </c>
      <c r="AS18" s="62" t="str">
        <f t="shared" si="14"/>
        <v/>
      </c>
      <c r="AT18" s="62" t="str">
        <f t="shared" si="15"/>
        <v/>
      </c>
      <c r="AU18" s="62">
        <f t="shared" si="26"/>
        <v>0</v>
      </c>
      <c r="AV18" s="61" t="str">
        <f t="shared" si="16"/>
        <v/>
      </c>
      <c r="AW18" s="62" t="str">
        <f t="shared" si="17"/>
        <v/>
      </c>
      <c r="AX18" s="62" t="str">
        <f t="shared" si="18"/>
        <v/>
      </c>
      <c r="AY18" s="62" t="str">
        <f t="shared" si="19"/>
        <v/>
      </c>
      <c r="AZ18" s="63" t="str">
        <f t="shared" si="20"/>
        <v/>
      </c>
      <c r="BA18" s="64">
        <f t="shared" si="27"/>
        <v>0</v>
      </c>
      <c r="BC18" s="65">
        <f t="shared" si="28"/>
        <v>0</v>
      </c>
      <c r="BE18" s="113" t="str">
        <f t="shared" si="21"/>
        <v/>
      </c>
      <c r="BF18" s="113" t="str">
        <f t="shared" si="22"/>
        <v/>
      </c>
      <c r="BG18" s="113" t="str">
        <f t="shared" si="29"/>
        <v/>
      </c>
      <c r="BJ18" s="105"/>
      <c r="BK18" s="12"/>
      <c r="BL18" s="12"/>
    </row>
    <row r="19" spans="1:64">
      <c r="A19" s="66"/>
      <c r="B19" s="48"/>
      <c r="C19" s="67"/>
      <c r="D19" s="68"/>
      <c r="E19" s="69"/>
      <c r="F19" s="33"/>
      <c r="G19" s="31"/>
      <c r="H19" s="31"/>
      <c r="I19" s="31"/>
      <c r="J19" s="32"/>
      <c r="K19" s="33"/>
      <c r="L19" s="31"/>
      <c r="M19" s="31"/>
      <c r="N19" s="31"/>
      <c r="O19" s="34"/>
      <c r="P19" s="35"/>
      <c r="Q19" s="31"/>
      <c r="R19" s="31"/>
      <c r="S19" s="31"/>
      <c r="T19" s="34"/>
      <c r="U19" s="57"/>
      <c r="V19" s="58"/>
      <c r="W19" s="58"/>
      <c r="X19" s="58"/>
      <c r="Y19" s="59"/>
      <c r="Z19" s="1" t="str">
        <f t="shared" si="23"/>
        <v/>
      </c>
      <c r="AA19" s="2" t="str">
        <f t="shared" si="0"/>
        <v/>
      </c>
      <c r="AB19" s="70"/>
      <c r="AD19" s="61" t="str">
        <f t="shared" si="1"/>
        <v/>
      </c>
      <c r="AE19" s="62" t="str">
        <f t="shared" si="2"/>
        <v/>
      </c>
      <c r="AF19" s="62" t="str">
        <f t="shared" si="3"/>
        <v/>
      </c>
      <c r="AG19" s="62" t="str">
        <f t="shared" si="4"/>
        <v/>
      </c>
      <c r="AH19" s="62" t="str">
        <f t="shared" si="5"/>
        <v/>
      </c>
      <c r="AI19" s="62">
        <f t="shared" si="24"/>
        <v>0</v>
      </c>
      <c r="AJ19" s="61" t="str">
        <f t="shared" si="6"/>
        <v/>
      </c>
      <c r="AK19" s="62" t="str">
        <f t="shared" si="7"/>
        <v/>
      </c>
      <c r="AL19" s="62" t="str">
        <f t="shared" si="8"/>
        <v/>
      </c>
      <c r="AM19" s="62" t="str">
        <f t="shared" si="9"/>
        <v/>
      </c>
      <c r="AN19" s="62" t="str">
        <f t="shared" si="10"/>
        <v/>
      </c>
      <c r="AO19" s="62">
        <f t="shared" si="25"/>
        <v>0</v>
      </c>
      <c r="AP19" s="61" t="str">
        <f t="shared" si="11"/>
        <v/>
      </c>
      <c r="AQ19" s="62" t="str">
        <f t="shared" si="12"/>
        <v/>
      </c>
      <c r="AR19" s="62" t="str">
        <f t="shared" si="13"/>
        <v/>
      </c>
      <c r="AS19" s="62" t="str">
        <f t="shared" si="14"/>
        <v/>
      </c>
      <c r="AT19" s="62" t="str">
        <f t="shared" si="15"/>
        <v/>
      </c>
      <c r="AU19" s="62">
        <f t="shared" si="26"/>
        <v>0</v>
      </c>
      <c r="AV19" s="61" t="str">
        <f t="shared" si="16"/>
        <v/>
      </c>
      <c r="AW19" s="62" t="str">
        <f t="shared" si="17"/>
        <v/>
      </c>
      <c r="AX19" s="62" t="str">
        <f t="shared" si="18"/>
        <v/>
      </c>
      <c r="AY19" s="62" t="str">
        <f t="shared" si="19"/>
        <v/>
      </c>
      <c r="AZ19" s="63" t="str">
        <f t="shared" si="20"/>
        <v/>
      </c>
      <c r="BA19" s="64">
        <f t="shared" si="27"/>
        <v>0</v>
      </c>
      <c r="BC19" s="65">
        <f t="shared" si="28"/>
        <v>0</v>
      </c>
      <c r="BE19" s="113" t="str">
        <f t="shared" si="21"/>
        <v/>
      </c>
      <c r="BF19" s="113" t="str">
        <f t="shared" si="22"/>
        <v/>
      </c>
      <c r="BG19" s="113" t="str">
        <f t="shared" si="29"/>
        <v/>
      </c>
      <c r="BJ19" s="105"/>
      <c r="BK19" s="12"/>
      <c r="BL19" s="12"/>
    </row>
    <row r="20" spans="1:64">
      <c r="A20" s="66"/>
      <c r="B20" s="48"/>
      <c r="C20" s="67"/>
      <c r="D20" s="68"/>
      <c r="E20" s="69"/>
      <c r="F20" s="33"/>
      <c r="G20" s="31"/>
      <c r="H20" s="31"/>
      <c r="I20" s="31"/>
      <c r="J20" s="32"/>
      <c r="K20" s="33"/>
      <c r="L20" s="31"/>
      <c r="M20" s="31"/>
      <c r="N20" s="31"/>
      <c r="O20" s="34"/>
      <c r="P20" s="35"/>
      <c r="Q20" s="31"/>
      <c r="R20" s="31"/>
      <c r="S20" s="31"/>
      <c r="T20" s="34"/>
      <c r="U20" s="57"/>
      <c r="V20" s="58"/>
      <c r="W20" s="58"/>
      <c r="X20" s="58"/>
      <c r="Y20" s="59"/>
      <c r="Z20" s="1" t="str">
        <f t="shared" si="23"/>
        <v/>
      </c>
      <c r="AA20" s="2" t="str">
        <f t="shared" si="0"/>
        <v/>
      </c>
      <c r="AB20" s="70"/>
      <c r="AD20" s="61" t="str">
        <f t="shared" si="1"/>
        <v/>
      </c>
      <c r="AE20" s="62" t="str">
        <f t="shared" si="2"/>
        <v/>
      </c>
      <c r="AF20" s="62" t="str">
        <f t="shared" si="3"/>
        <v/>
      </c>
      <c r="AG20" s="62" t="str">
        <f t="shared" si="4"/>
        <v/>
      </c>
      <c r="AH20" s="62" t="str">
        <f t="shared" si="5"/>
        <v/>
      </c>
      <c r="AI20" s="62">
        <f t="shared" ref="AI20:AI29" si="30">SUM(AD20:AH20)</f>
        <v>0</v>
      </c>
      <c r="AJ20" s="61" t="str">
        <f t="shared" si="6"/>
        <v/>
      </c>
      <c r="AK20" s="62" t="str">
        <f t="shared" si="7"/>
        <v/>
      </c>
      <c r="AL20" s="62" t="str">
        <f t="shared" si="8"/>
        <v/>
      </c>
      <c r="AM20" s="62" t="str">
        <f t="shared" si="9"/>
        <v/>
      </c>
      <c r="AN20" s="62" t="str">
        <f t="shared" si="10"/>
        <v/>
      </c>
      <c r="AO20" s="62">
        <f t="shared" ref="AO20:AO29" si="31">SUM(AJ20:AN20)</f>
        <v>0</v>
      </c>
      <c r="AP20" s="61" t="str">
        <f t="shared" si="11"/>
        <v/>
      </c>
      <c r="AQ20" s="62" t="str">
        <f t="shared" si="12"/>
        <v/>
      </c>
      <c r="AR20" s="62" t="str">
        <f t="shared" si="13"/>
        <v/>
      </c>
      <c r="AS20" s="62" t="str">
        <f t="shared" si="14"/>
        <v/>
      </c>
      <c r="AT20" s="62" t="str">
        <f t="shared" si="15"/>
        <v/>
      </c>
      <c r="AU20" s="62">
        <f t="shared" ref="AU20:AU29" si="32">SUM(AP20:AT20)</f>
        <v>0</v>
      </c>
      <c r="AV20" s="61" t="str">
        <f t="shared" si="16"/>
        <v/>
      </c>
      <c r="AW20" s="62" t="str">
        <f t="shared" si="17"/>
        <v/>
      </c>
      <c r="AX20" s="62" t="str">
        <f t="shared" si="18"/>
        <v/>
      </c>
      <c r="AY20" s="62" t="str">
        <f t="shared" si="19"/>
        <v/>
      </c>
      <c r="AZ20" s="63" t="str">
        <f t="shared" si="20"/>
        <v/>
      </c>
      <c r="BA20" s="64">
        <f t="shared" ref="BA20:BA29" si="33">SUM(AV20:AZ20)</f>
        <v>0</v>
      </c>
      <c r="BC20" s="65">
        <f t="shared" ref="BC20:BC29" si="34">IF(AU20&gt;0,(AI20*AO20*AU20),0)</f>
        <v>0</v>
      </c>
      <c r="BE20" s="113" t="str">
        <f t="shared" si="21"/>
        <v/>
      </c>
      <c r="BF20" s="113" t="str">
        <f t="shared" si="22"/>
        <v/>
      </c>
      <c r="BG20" s="113" t="str">
        <f t="shared" si="29"/>
        <v/>
      </c>
      <c r="BJ20" s="105"/>
      <c r="BK20" s="12"/>
      <c r="BL20" s="12"/>
    </row>
    <row r="21" spans="1:64" ht="12.75" customHeight="1">
      <c r="A21" s="66"/>
      <c r="B21" s="48"/>
      <c r="C21" s="67"/>
      <c r="D21" s="68"/>
      <c r="E21" s="69"/>
      <c r="F21" s="33"/>
      <c r="G21" s="31"/>
      <c r="H21" s="31"/>
      <c r="I21" s="31"/>
      <c r="J21" s="32"/>
      <c r="K21" s="33"/>
      <c r="L21" s="31"/>
      <c r="M21" s="31"/>
      <c r="N21" s="31"/>
      <c r="O21" s="34"/>
      <c r="P21" s="35"/>
      <c r="Q21" s="31"/>
      <c r="R21" s="31"/>
      <c r="S21" s="31"/>
      <c r="T21" s="34"/>
      <c r="U21" s="57"/>
      <c r="V21" s="58"/>
      <c r="W21" s="58"/>
      <c r="X21" s="58"/>
      <c r="Y21" s="59"/>
      <c r="Z21" s="1" t="str">
        <f t="shared" si="23"/>
        <v/>
      </c>
      <c r="AA21" s="2" t="str">
        <f t="shared" si="0"/>
        <v/>
      </c>
      <c r="AB21" s="70"/>
      <c r="AD21" s="61" t="str">
        <f t="shared" si="1"/>
        <v/>
      </c>
      <c r="AE21" s="62" t="str">
        <f t="shared" si="2"/>
        <v/>
      </c>
      <c r="AF21" s="62" t="str">
        <f t="shared" si="3"/>
        <v/>
      </c>
      <c r="AG21" s="62" t="str">
        <f t="shared" si="4"/>
        <v/>
      </c>
      <c r="AH21" s="62" t="str">
        <f t="shared" si="5"/>
        <v/>
      </c>
      <c r="AI21" s="62">
        <f t="shared" si="30"/>
        <v>0</v>
      </c>
      <c r="AJ21" s="61" t="str">
        <f t="shared" si="6"/>
        <v/>
      </c>
      <c r="AK21" s="62" t="str">
        <f t="shared" si="7"/>
        <v/>
      </c>
      <c r="AL21" s="62" t="str">
        <f t="shared" si="8"/>
        <v/>
      </c>
      <c r="AM21" s="62" t="str">
        <f t="shared" si="9"/>
        <v/>
      </c>
      <c r="AN21" s="62" t="str">
        <f t="shared" si="10"/>
        <v/>
      </c>
      <c r="AO21" s="62">
        <f t="shared" si="31"/>
        <v>0</v>
      </c>
      <c r="AP21" s="61" t="str">
        <f t="shared" si="11"/>
        <v/>
      </c>
      <c r="AQ21" s="62" t="str">
        <f t="shared" si="12"/>
        <v/>
      </c>
      <c r="AR21" s="62" t="str">
        <f t="shared" si="13"/>
        <v/>
      </c>
      <c r="AS21" s="62" t="str">
        <f t="shared" si="14"/>
        <v/>
      </c>
      <c r="AT21" s="62" t="str">
        <f t="shared" si="15"/>
        <v/>
      </c>
      <c r="AU21" s="62">
        <f t="shared" si="32"/>
        <v>0</v>
      </c>
      <c r="AV21" s="61" t="str">
        <f t="shared" si="16"/>
        <v/>
      </c>
      <c r="AW21" s="62" t="str">
        <f t="shared" si="17"/>
        <v/>
      </c>
      <c r="AX21" s="62" t="str">
        <f t="shared" si="18"/>
        <v/>
      </c>
      <c r="AY21" s="62" t="str">
        <f t="shared" si="19"/>
        <v/>
      </c>
      <c r="AZ21" s="63" t="str">
        <f t="shared" si="20"/>
        <v/>
      </c>
      <c r="BA21" s="64">
        <f t="shared" si="33"/>
        <v>0</v>
      </c>
      <c r="BC21" s="65">
        <f t="shared" si="34"/>
        <v>0</v>
      </c>
      <c r="BE21" s="113" t="str">
        <f t="shared" si="21"/>
        <v/>
      </c>
      <c r="BF21" s="113" t="str">
        <f t="shared" si="22"/>
        <v/>
      </c>
      <c r="BG21" s="113" t="str">
        <f t="shared" si="29"/>
        <v/>
      </c>
      <c r="BJ21" s="105"/>
      <c r="BK21" s="12"/>
      <c r="BL21" s="12"/>
    </row>
    <row r="22" spans="1:64" ht="12.75" customHeight="1">
      <c r="A22" s="66"/>
      <c r="B22" s="48"/>
      <c r="C22" s="67"/>
      <c r="D22" s="68"/>
      <c r="E22" s="69"/>
      <c r="F22" s="33"/>
      <c r="G22" s="31"/>
      <c r="H22" s="31"/>
      <c r="I22" s="31"/>
      <c r="J22" s="32"/>
      <c r="K22" s="33"/>
      <c r="L22" s="31"/>
      <c r="M22" s="31"/>
      <c r="N22" s="31"/>
      <c r="O22" s="34"/>
      <c r="P22" s="35"/>
      <c r="Q22" s="31"/>
      <c r="R22" s="31"/>
      <c r="S22" s="31"/>
      <c r="T22" s="34"/>
      <c r="U22" s="57"/>
      <c r="V22" s="58"/>
      <c r="W22" s="58"/>
      <c r="X22" s="58"/>
      <c r="Y22" s="59"/>
      <c r="Z22" s="1" t="str">
        <f t="shared" si="23"/>
        <v/>
      </c>
      <c r="AA22" s="2" t="str">
        <f t="shared" si="0"/>
        <v/>
      </c>
      <c r="AB22" s="70"/>
      <c r="AD22" s="61" t="str">
        <f t="shared" si="1"/>
        <v/>
      </c>
      <c r="AE22" s="62" t="str">
        <f t="shared" si="2"/>
        <v/>
      </c>
      <c r="AF22" s="62" t="str">
        <f t="shared" si="3"/>
        <v/>
      </c>
      <c r="AG22" s="62" t="str">
        <f t="shared" si="4"/>
        <v/>
      </c>
      <c r="AH22" s="62" t="str">
        <f t="shared" si="5"/>
        <v/>
      </c>
      <c r="AI22" s="62">
        <f t="shared" si="30"/>
        <v>0</v>
      </c>
      <c r="AJ22" s="61" t="str">
        <f t="shared" si="6"/>
        <v/>
      </c>
      <c r="AK22" s="62" t="str">
        <f t="shared" si="7"/>
        <v/>
      </c>
      <c r="AL22" s="62" t="str">
        <f t="shared" si="8"/>
        <v/>
      </c>
      <c r="AM22" s="62" t="str">
        <f t="shared" si="9"/>
        <v/>
      </c>
      <c r="AN22" s="62" t="str">
        <f t="shared" si="10"/>
        <v/>
      </c>
      <c r="AO22" s="62">
        <f t="shared" si="31"/>
        <v>0</v>
      </c>
      <c r="AP22" s="61" t="str">
        <f t="shared" si="11"/>
        <v/>
      </c>
      <c r="AQ22" s="62" t="str">
        <f t="shared" si="12"/>
        <v/>
      </c>
      <c r="AR22" s="62" t="str">
        <f t="shared" si="13"/>
        <v/>
      </c>
      <c r="AS22" s="62" t="str">
        <f t="shared" si="14"/>
        <v/>
      </c>
      <c r="AT22" s="62" t="str">
        <f t="shared" si="15"/>
        <v/>
      </c>
      <c r="AU22" s="62">
        <f t="shared" si="32"/>
        <v>0</v>
      </c>
      <c r="AV22" s="61" t="str">
        <f t="shared" si="16"/>
        <v/>
      </c>
      <c r="AW22" s="62" t="str">
        <f t="shared" si="17"/>
        <v/>
      </c>
      <c r="AX22" s="62" t="str">
        <f t="shared" si="18"/>
        <v/>
      </c>
      <c r="AY22" s="62" t="str">
        <f t="shared" si="19"/>
        <v/>
      </c>
      <c r="AZ22" s="63" t="str">
        <f t="shared" si="20"/>
        <v/>
      </c>
      <c r="BA22" s="64">
        <f t="shared" si="33"/>
        <v>0</v>
      </c>
      <c r="BC22" s="65">
        <f t="shared" si="34"/>
        <v>0</v>
      </c>
      <c r="BE22" s="113" t="str">
        <f t="shared" si="21"/>
        <v/>
      </c>
      <c r="BF22" s="113" t="str">
        <f t="shared" si="22"/>
        <v/>
      </c>
      <c r="BG22" s="113" t="str">
        <f t="shared" si="29"/>
        <v/>
      </c>
      <c r="BJ22" s="105"/>
      <c r="BK22" s="12"/>
      <c r="BL22" s="12"/>
    </row>
    <row r="23" spans="1:64" ht="12.75" customHeight="1">
      <c r="A23" s="66"/>
      <c r="B23" s="48"/>
      <c r="C23" s="67"/>
      <c r="D23" s="68"/>
      <c r="E23" s="69"/>
      <c r="F23" s="33"/>
      <c r="G23" s="31"/>
      <c r="H23" s="31"/>
      <c r="I23" s="31"/>
      <c r="J23" s="32"/>
      <c r="K23" s="33"/>
      <c r="L23" s="31"/>
      <c r="M23" s="31"/>
      <c r="N23" s="31"/>
      <c r="O23" s="34"/>
      <c r="P23" s="35"/>
      <c r="Q23" s="31"/>
      <c r="R23" s="31"/>
      <c r="S23" s="31"/>
      <c r="T23" s="34"/>
      <c r="U23" s="57"/>
      <c r="V23" s="58"/>
      <c r="W23" s="58"/>
      <c r="X23" s="58"/>
      <c r="Y23" s="59"/>
      <c r="Z23" s="1" t="str">
        <f t="shared" si="23"/>
        <v/>
      </c>
      <c r="AA23" s="2" t="str">
        <f t="shared" si="0"/>
        <v/>
      </c>
      <c r="AB23" s="70"/>
      <c r="AD23" s="61" t="str">
        <f t="shared" si="1"/>
        <v/>
      </c>
      <c r="AE23" s="62" t="str">
        <f t="shared" si="2"/>
        <v/>
      </c>
      <c r="AF23" s="62" t="str">
        <f t="shared" si="3"/>
        <v/>
      </c>
      <c r="AG23" s="62" t="str">
        <f t="shared" si="4"/>
        <v/>
      </c>
      <c r="AH23" s="62" t="str">
        <f t="shared" si="5"/>
        <v/>
      </c>
      <c r="AI23" s="62">
        <f t="shared" si="30"/>
        <v>0</v>
      </c>
      <c r="AJ23" s="61" t="str">
        <f t="shared" si="6"/>
        <v/>
      </c>
      <c r="AK23" s="62" t="str">
        <f t="shared" si="7"/>
        <v/>
      </c>
      <c r="AL23" s="62" t="str">
        <f t="shared" si="8"/>
        <v/>
      </c>
      <c r="AM23" s="62" t="str">
        <f t="shared" si="9"/>
        <v/>
      </c>
      <c r="AN23" s="62" t="str">
        <f t="shared" si="10"/>
        <v/>
      </c>
      <c r="AO23" s="62">
        <f t="shared" si="31"/>
        <v>0</v>
      </c>
      <c r="AP23" s="61" t="str">
        <f t="shared" si="11"/>
        <v/>
      </c>
      <c r="AQ23" s="62" t="str">
        <f t="shared" si="12"/>
        <v/>
      </c>
      <c r="AR23" s="62" t="str">
        <f t="shared" si="13"/>
        <v/>
      </c>
      <c r="AS23" s="62" t="str">
        <f t="shared" si="14"/>
        <v/>
      </c>
      <c r="AT23" s="62" t="str">
        <f t="shared" si="15"/>
        <v/>
      </c>
      <c r="AU23" s="62">
        <f t="shared" si="32"/>
        <v>0</v>
      </c>
      <c r="AV23" s="61" t="str">
        <f t="shared" si="16"/>
        <v/>
      </c>
      <c r="AW23" s="62" t="str">
        <f t="shared" si="17"/>
        <v/>
      </c>
      <c r="AX23" s="62" t="str">
        <f t="shared" si="18"/>
        <v/>
      </c>
      <c r="AY23" s="62" t="str">
        <f t="shared" si="19"/>
        <v/>
      </c>
      <c r="AZ23" s="63" t="str">
        <f t="shared" si="20"/>
        <v/>
      </c>
      <c r="BA23" s="64">
        <f t="shared" si="33"/>
        <v>0</v>
      </c>
      <c r="BC23" s="65">
        <f t="shared" si="34"/>
        <v>0</v>
      </c>
      <c r="BE23" s="113" t="str">
        <f t="shared" si="21"/>
        <v/>
      </c>
      <c r="BF23" s="113" t="str">
        <f t="shared" si="22"/>
        <v/>
      </c>
      <c r="BG23" s="113" t="str">
        <f t="shared" si="29"/>
        <v/>
      </c>
      <c r="BJ23" s="105"/>
      <c r="BK23" s="12"/>
      <c r="BL23" s="12"/>
    </row>
    <row r="24" spans="1:64">
      <c r="A24" s="66"/>
      <c r="B24" s="48"/>
      <c r="C24" s="67"/>
      <c r="D24" s="68"/>
      <c r="E24" s="69"/>
      <c r="F24" s="33"/>
      <c r="G24" s="31"/>
      <c r="H24" s="31"/>
      <c r="I24" s="31"/>
      <c r="J24" s="32"/>
      <c r="K24" s="33"/>
      <c r="L24" s="31"/>
      <c r="M24" s="31"/>
      <c r="N24" s="31"/>
      <c r="O24" s="34"/>
      <c r="P24" s="35"/>
      <c r="Q24" s="31"/>
      <c r="R24" s="31"/>
      <c r="S24" s="31"/>
      <c r="T24" s="34"/>
      <c r="U24" s="57"/>
      <c r="V24" s="58"/>
      <c r="W24" s="58"/>
      <c r="X24" s="58"/>
      <c r="Y24" s="59"/>
      <c r="Z24" s="1" t="str">
        <f t="shared" si="23"/>
        <v/>
      </c>
      <c r="AA24" s="2" t="str">
        <f t="shared" si="0"/>
        <v/>
      </c>
      <c r="AB24" s="70"/>
      <c r="AD24" s="61" t="str">
        <f t="shared" si="1"/>
        <v/>
      </c>
      <c r="AE24" s="62" t="str">
        <f t="shared" si="2"/>
        <v/>
      </c>
      <c r="AF24" s="62" t="str">
        <f t="shared" si="3"/>
        <v/>
      </c>
      <c r="AG24" s="62" t="str">
        <f t="shared" si="4"/>
        <v/>
      </c>
      <c r="AH24" s="62" t="str">
        <f t="shared" si="5"/>
        <v/>
      </c>
      <c r="AI24" s="62">
        <f t="shared" si="30"/>
        <v>0</v>
      </c>
      <c r="AJ24" s="61" t="str">
        <f t="shared" si="6"/>
        <v/>
      </c>
      <c r="AK24" s="62" t="str">
        <f t="shared" si="7"/>
        <v/>
      </c>
      <c r="AL24" s="62" t="str">
        <f t="shared" si="8"/>
        <v/>
      </c>
      <c r="AM24" s="62" t="str">
        <f t="shared" si="9"/>
        <v/>
      </c>
      <c r="AN24" s="62" t="str">
        <f t="shared" si="10"/>
        <v/>
      </c>
      <c r="AO24" s="62">
        <f t="shared" si="31"/>
        <v>0</v>
      </c>
      <c r="AP24" s="61" t="str">
        <f t="shared" si="11"/>
        <v/>
      </c>
      <c r="AQ24" s="62" t="str">
        <f t="shared" si="12"/>
        <v/>
      </c>
      <c r="AR24" s="62" t="str">
        <f t="shared" si="13"/>
        <v/>
      </c>
      <c r="AS24" s="62" t="str">
        <f t="shared" si="14"/>
        <v/>
      </c>
      <c r="AT24" s="62" t="str">
        <f t="shared" si="15"/>
        <v/>
      </c>
      <c r="AU24" s="62">
        <f t="shared" si="32"/>
        <v>0</v>
      </c>
      <c r="AV24" s="61" t="str">
        <f t="shared" si="16"/>
        <v/>
      </c>
      <c r="AW24" s="62" t="str">
        <f t="shared" si="17"/>
        <v/>
      </c>
      <c r="AX24" s="62" t="str">
        <f t="shared" si="18"/>
        <v/>
      </c>
      <c r="AY24" s="62" t="str">
        <f t="shared" si="19"/>
        <v/>
      </c>
      <c r="AZ24" s="63" t="str">
        <f t="shared" si="20"/>
        <v/>
      </c>
      <c r="BA24" s="64">
        <f t="shared" si="33"/>
        <v>0</v>
      </c>
      <c r="BC24" s="65">
        <f t="shared" si="34"/>
        <v>0</v>
      </c>
      <c r="BE24" s="113" t="str">
        <f t="shared" si="21"/>
        <v/>
      </c>
      <c r="BF24" s="113" t="str">
        <f t="shared" si="22"/>
        <v/>
      </c>
      <c r="BG24" s="113" t="str">
        <f t="shared" si="29"/>
        <v/>
      </c>
      <c r="BJ24" s="105"/>
      <c r="BK24" s="12"/>
      <c r="BL24" s="12"/>
    </row>
    <row r="25" spans="1:64">
      <c r="A25" s="66"/>
      <c r="B25" s="48"/>
      <c r="C25" s="67"/>
      <c r="D25" s="68"/>
      <c r="E25" s="69"/>
      <c r="F25" s="33"/>
      <c r="G25" s="31"/>
      <c r="H25" s="31"/>
      <c r="I25" s="31"/>
      <c r="J25" s="32"/>
      <c r="K25" s="33"/>
      <c r="L25" s="31"/>
      <c r="M25" s="31"/>
      <c r="N25" s="31"/>
      <c r="O25" s="34"/>
      <c r="P25" s="35"/>
      <c r="Q25" s="31"/>
      <c r="R25" s="31"/>
      <c r="S25" s="31"/>
      <c r="T25" s="34"/>
      <c r="U25" s="57"/>
      <c r="V25" s="58"/>
      <c r="W25" s="58"/>
      <c r="X25" s="58"/>
      <c r="Y25" s="59"/>
      <c r="Z25" s="1" t="str">
        <f t="shared" si="23"/>
        <v/>
      </c>
      <c r="AA25" s="2" t="str">
        <f t="shared" si="0"/>
        <v/>
      </c>
      <c r="AB25" s="70"/>
      <c r="AD25" s="61" t="str">
        <f t="shared" si="1"/>
        <v/>
      </c>
      <c r="AE25" s="62" t="str">
        <f t="shared" si="2"/>
        <v/>
      </c>
      <c r="AF25" s="62" t="str">
        <f t="shared" si="3"/>
        <v/>
      </c>
      <c r="AG25" s="62" t="str">
        <f t="shared" si="4"/>
        <v/>
      </c>
      <c r="AH25" s="62" t="str">
        <f t="shared" si="5"/>
        <v/>
      </c>
      <c r="AI25" s="62">
        <f t="shared" si="30"/>
        <v>0</v>
      </c>
      <c r="AJ25" s="61" t="str">
        <f t="shared" si="6"/>
        <v/>
      </c>
      <c r="AK25" s="62" t="str">
        <f t="shared" si="7"/>
        <v/>
      </c>
      <c r="AL25" s="62" t="str">
        <f t="shared" si="8"/>
        <v/>
      </c>
      <c r="AM25" s="62" t="str">
        <f t="shared" si="9"/>
        <v/>
      </c>
      <c r="AN25" s="62" t="str">
        <f t="shared" si="10"/>
        <v/>
      </c>
      <c r="AO25" s="62">
        <f t="shared" si="31"/>
        <v>0</v>
      </c>
      <c r="AP25" s="61" t="str">
        <f t="shared" si="11"/>
        <v/>
      </c>
      <c r="AQ25" s="62" t="str">
        <f t="shared" si="12"/>
        <v/>
      </c>
      <c r="AR25" s="62" t="str">
        <f t="shared" si="13"/>
        <v/>
      </c>
      <c r="AS25" s="62" t="str">
        <f t="shared" si="14"/>
        <v/>
      </c>
      <c r="AT25" s="62" t="str">
        <f t="shared" si="15"/>
        <v/>
      </c>
      <c r="AU25" s="62">
        <f t="shared" si="32"/>
        <v>0</v>
      </c>
      <c r="AV25" s="61" t="str">
        <f t="shared" si="16"/>
        <v/>
      </c>
      <c r="AW25" s="62" t="str">
        <f t="shared" si="17"/>
        <v/>
      </c>
      <c r="AX25" s="62" t="str">
        <f t="shared" si="18"/>
        <v/>
      </c>
      <c r="AY25" s="62" t="str">
        <f t="shared" si="19"/>
        <v/>
      </c>
      <c r="AZ25" s="63" t="str">
        <f t="shared" si="20"/>
        <v/>
      </c>
      <c r="BA25" s="64">
        <f t="shared" si="33"/>
        <v>0</v>
      </c>
      <c r="BC25" s="65">
        <f t="shared" si="34"/>
        <v>0</v>
      </c>
      <c r="BE25" s="113" t="str">
        <f t="shared" si="21"/>
        <v/>
      </c>
      <c r="BF25" s="113" t="str">
        <f t="shared" si="22"/>
        <v/>
      </c>
      <c r="BG25" s="113" t="str">
        <f t="shared" si="29"/>
        <v/>
      </c>
      <c r="BJ25" s="12"/>
      <c r="BK25" s="12"/>
      <c r="BL25" s="12"/>
    </row>
    <row r="26" spans="1:64">
      <c r="A26" s="66"/>
      <c r="B26" s="48"/>
      <c r="C26" s="67"/>
      <c r="D26" s="68"/>
      <c r="E26" s="69"/>
      <c r="F26" s="33"/>
      <c r="G26" s="31"/>
      <c r="H26" s="31"/>
      <c r="I26" s="31"/>
      <c r="J26" s="32"/>
      <c r="K26" s="33"/>
      <c r="L26" s="31"/>
      <c r="M26" s="31"/>
      <c r="N26" s="31"/>
      <c r="O26" s="34"/>
      <c r="P26" s="35"/>
      <c r="Q26" s="31"/>
      <c r="R26" s="31"/>
      <c r="S26" s="31"/>
      <c r="T26" s="34"/>
      <c r="U26" s="57"/>
      <c r="V26" s="58"/>
      <c r="W26" s="58"/>
      <c r="X26" s="58"/>
      <c r="Y26" s="59"/>
      <c r="Z26" s="1" t="str">
        <f t="shared" si="23"/>
        <v/>
      </c>
      <c r="AA26" s="2" t="str">
        <f t="shared" si="0"/>
        <v/>
      </c>
      <c r="AB26" s="70"/>
      <c r="AD26" s="61" t="str">
        <f t="shared" si="1"/>
        <v/>
      </c>
      <c r="AE26" s="62" t="str">
        <f t="shared" si="2"/>
        <v/>
      </c>
      <c r="AF26" s="62" t="str">
        <f t="shared" si="3"/>
        <v/>
      </c>
      <c r="AG26" s="62" t="str">
        <f t="shared" si="4"/>
        <v/>
      </c>
      <c r="AH26" s="62" t="str">
        <f t="shared" si="5"/>
        <v/>
      </c>
      <c r="AI26" s="62">
        <f t="shared" si="30"/>
        <v>0</v>
      </c>
      <c r="AJ26" s="61" t="str">
        <f t="shared" si="6"/>
        <v/>
      </c>
      <c r="AK26" s="62" t="str">
        <f t="shared" si="7"/>
        <v/>
      </c>
      <c r="AL26" s="62" t="str">
        <f t="shared" si="8"/>
        <v/>
      </c>
      <c r="AM26" s="62" t="str">
        <f t="shared" si="9"/>
        <v/>
      </c>
      <c r="AN26" s="62" t="str">
        <f t="shared" si="10"/>
        <v/>
      </c>
      <c r="AO26" s="62">
        <f t="shared" si="31"/>
        <v>0</v>
      </c>
      <c r="AP26" s="61" t="str">
        <f t="shared" si="11"/>
        <v/>
      </c>
      <c r="AQ26" s="62" t="str">
        <f t="shared" si="12"/>
        <v/>
      </c>
      <c r="AR26" s="62" t="str">
        <f t="shared" si="13"/>
        <v/>
      </c>
      <c r="AS26" s="62" t="str">
        <f t="shared" si="14"/>
        <v/>
      </c>
      <c r="AT26" s="62" t="str">
        <f t="shared" si="15"/>
        <v/>
      </c>
      <c r="AU26" s="62">
        <f t="shared" si="32"/>
        <v>0</v>
      </c>
      <c r="AV26" s="61" t="str">
        <f t="shared" si="16"/>
        <v/>
      </c>
      <c r="AW26" s="62" t="str">
        <f t="shared" si="17"/>
        <v/>
      </c>
      <c r="AX26" s="62" t="str">
        <f t="shared" si="18"/>
        <v/>
      </c>
      <c r="AY26" s="62" t="str">
        <f t="shared" si="19"/>
        <v/>
      </c>
      <c r="AZ26" s="63" t="str">
        <f t="shared" si="20"/>
        <v/>
      </c>
      <c r="BA26" s="64">
        <f t="shared" si="33"/>
        <v>0</v>
      </c>
      <c r="BC26" s="65">
        <f t="shared" si="34"/>
        <v>0</v>
      </c>
      <c r="BE26" s="113" t="str">
        <f t="shared" si="21"/>
        <v/>
      </c>
      <c r="BF26" s="113" t="str">
        <f t="shared" si="22"/>
        <v/>
      </c>
      <c r="BG26" s="113" t="str">
        <f t="shared" si="29"/>
        <v/>
      </c>
      <c r="BJ26" s="12"/>
      <c r="BK26" s="12"/>
      <c r="BL26" s="12"/>
    </row>
    <row r="27" spans="1:64">
      <c r="A27" s="66"/>
      <c r="B27" s="48"/>
      <c r="C27" s="67"/>
      <c r="D27" s="68"/>
      <c r="E27" s="69"/>
      <c r="F27" s="33"/>
      <c r="G27" s="31"/>
      <c r="H27" s="31"/>
      <c r="I27" s="31"/>
      <c r="J27" s="32"/>
      <c r="K27" s="33"/>
      <c r="L27" s="31"/>
      <c r="M27" s="31"/>
      <c r="N27" s="31"/>
      <c r="O27" s="34"/>
      <c r="P27" s="35"/>
      <c r="Q27" s="31"/>
      <c r="R27" s="31"/>
      <c r="S27" s="31"/>
      <c r="T27" s="34"/>
      <c r="U27" s="57"/>
      <c r="V27" s="58"/>
      <c r="W27" s="58"/>
      <c r="X27" s="58"/>
      <c r="Y27" s="59"/>
      <c r="Z27" s="1" t="str">
        <f t="shared" si="23"/>
        <v/>
      </c>
      <c r="AA27" s="2" t="str">
        <f t="shared" si="0"/>
        <v/>
      </c>
      <c r="AB27" s="70"/>
      <c r="AD27" s="61" t="str">
        <f t="shared" si="1"/>
        <v/>
      </c>
      <c r="AE27" s="62" t="str">
        <f t="shared" si="2"/>
        <v/>
      </c>
      <c r="AF27" s="62" t="str">
        <f t="shared" si="3"/>
        <v/>
      </c>
      <c r="AG27" s="62" t="str">
        <f t="shared" si="4"/>
        <v/>
      </c>
      <c r="AH27" s="62" t="str">
        <f t="shared" si="5"/>
        <v/>
      </c>
      <c r="AI27" s="62">
        <f t="shared" si="30"/>
        <v>0</v>
      </c>
      <c r="AJ27" s="61" t="str">
        <f t="shared" si="6"/>
        <v/>
      </c>
      <c r="AK27" s="62" t="str">
        <f t="shared" si="7"/>
        <v/>
      </c>
      <c r="AL27" s="62" t="str">
        <f t="shared" si="8"/>
        <v/>
      </c>
      <c r="AM27" s="62" t="str">
        <f t="shared" si="9"/>
        <v/>
      </c>
      <c r="AN27" s="62" t="str">
        <f t="shared" si="10"/>
        <v/>
      </c>
      <c r="AO27" s="62">
        <f t="shared" si="31"/>
        <v>0</v>
      </c>
      <c r="AP27" s="61" t="str">
        <f t="shared" si="11"/>
        <v/>
      </c>
      <c r="AQ27" s="62" t="str">
        <f t="shared" si="12"/>
        <v/>
      </c>
      <c r="AR27" s="62" t="str">
        <f t="shared" si="13"/>
        <v/>
      </c>
      <c r="AS27" s="62" t="str">
        <f t="shared" si="14"/>
        <v/>
      </c>
      <c r="AT27" s="62" t="str">
        <f t="shared" si="15"/>
        <v/>
      </c>
      <c r="AU27" s="62">
        <f t="shared" si="32"/>
        <v>0</v>
      </c>
      <c r="AV27" s="61" t="str">
        <f t="shared" si="16"/>
        <v/>
      </c>
      <c r="AW27" s="62" t="str">
        <f t="shared" si="17"/>
        <v/>
      </c>
      <c r="AX27" s="62" t="str">
        <f t="shared" si="18"/>
        <v/>
      </c>
      <c r="AY27" s="62" t="str">
        <f t="shared" si="19"/>
        <v/>
      </c>
      <c r="AZ27" s="63" t="str">
        <f t="shared" si="20"/>
        <v/>
      </c>
      <c r="BA27" s="64">
        <f t="shared" si="33"/>
        <v>0</v>
      </c>
      <c r="BC27" s="65">
        <f t="shared" si="34"/>
        <v>0</v>
      </c>
      <c r="BE27" s="113" t="str">
        <f t="shared" si="21"/>
        <v/>
      </c>
      <c r="BF27" s="113" t="str">
        <f t="shared" si="22"/>
        <v/>
      </c>
      <c r="BG27" s="113" t="str">
        <f t="shared" si="29"/>
        <v/>
      </c>
      <c r="BJ27" s="12"/>
      <c r="BK27" s="12"/>
      <c r="BL27" s="12"/>
    </row>
    <row r="28" spans="1:64">
      <c r="A28" s="66"/>
      <c r="B28" s="48"/>
      <c r="C28" s="67"/>
      <c r="D28" s="68"/>
      <c r="E28" s="69"/>
      <c r="F28" s="33"/>
      <c r="G28" s="31"/>
      <c r="H28" s="31"/>
      <c r="I28" s="31"/>
      <c r="J28" s="32"/>
      <c r="K28" s="33"/>
      <c r="L28" s="31"/>
      <c r="M28" s="31"/>
      <c r="N28" s="31"/>
      <c r="O28" s="34"/>
      <c r="P28" s="35"/>
      <c r="Q28" s="31"/>
      <c r="R28" s="31"/>
      <c r="S28" s="31"/>
      <c r="T28" s="34"/>
      <c r="U28" s="57"/>
      <c r="V28" s="58"/>
      <c r="W28" s="58"/>
      <c r="X28" s="58"/>
      <c r="Y28" s="59"/>
      <c r="Z28" s="1" t="str">
        <f t="shared" si="23"/>
        <v/>
      </c>
      <c r="AA28" s="2" t="str">
        <f t="shared" si="0"/>
        <v/>
      </c>
      <c r="AB28" s="70"/>
      <c r="AD28" s="61" t="str">
        <f t="shared" si="1"/>
        <v/>
      </c>
      <c r="AE28" s="62" t="str">
        <f t="shared" si="2"/>
        <v/>
      </c>
      <c r="AF28" s="62" t="str">
        <f t="shared" si="3"/>
        <v/>
      </c>
      <c r="AG28" s="62" t="str">
        <f t="shared" si="4"/>
        <v/>
      </c>
      <c r="AH28" s="62" t="str">
        <f t="shared" si="5"/>
        <v/>
      </c>
      <c r="AI28" s="62">
        <f t="shared" si="30"/>
        <v>0</v>
      </c>
      <c r="AJ28" s="61" t="str">
        <f t="shared" si="6"/>
        <v/>
      </c>
      <c r="AK28" s="62" t="str">
        <f t="shared" si="7"/>
        <v/>
      </c>
      <c r="AL28" s="62" t="str">
        <f t="shared" si="8"/>
        <v/>
      </c>
      <c r="AM28" s="62" t="str">
        <f t="shared" si="9"/>
        <v/>
      </c>
      <c r="AN28" s="62" t="str">
        <f t="shared" si="10"/>
        <v/>
      </c>
      <c r="AO28" s="62">
        <f t="shared" si="31"/>
        <v>0</v>
      </c>
      <c r="AP28" s="61" t="str">
        <f t="shared" si="11"/>
        <v/>
      </c>
      <c r="AQ28" s="62" t="str">
        <f t="shared" si="12"/>
        <v/>
      </c>
      <c r="AR28" s="62" t="str">
        <f t="shared" si="13"/>
        <v/>
      </c>
      <c r="AS28" s="62" t="str">
        <f t="shared" si="14"/>
        <v/>
      </c>
      <c r="AT28" s="62" t="str">
        <f t="shared" si="15"/>
        <v/>
      </c>
      <c r="AU28" s="62">
        <f t="shared" si="32"/>
        <v>0</v>
      </c>
      <c r="AV28" s="61" t="str">
        <f t="shared" si="16"/>
        <v/>
      </c>
      <c r="AW28" s="62" t="str">
        <f t="shared" si="17"/>
        <v/>
      </c>
      <c r="AX28" s="62" t="str">
        <f t="shared" si="18"/>
        <v/>
      </c>
      <c r="AY28" s="62" t="str">
        <f t="shared" si="19"/>
        <v/>
      </c>
      <c r="AZ28" s="63" t="str">
        <f t="shared" si="20"/>
        <v/>
      </c>
      <c r="BA28" s="64">
        <f t="shared" si="33"/>
        <v>0</v>
      </c>
      <c r="BC28" s="65">
        <f t="shared" si="34"/>
        <v>0</v>
      </c>
      <c r="BE28" s="113" t="str">
        <f t="shared" si="21"/>
        <v/>
      </c>
      <c r="BF28" s="113" t="str">
        <f t="shared" si="22"/>
        <v/>
      </c>
      <c r="BG28" s="113" t="str">
        <f t="shared" si="29"/>
        <v/>
      </c>
      <c r="BJ28" s="12"/>
      <c r="BK28" s="12"/>
      <c r="BL28" s="12"/>
    </row>
    <row r="29" spans="1:64">
      <c r="A29" s="66"/>
      <c r="B29" s="48"/>
      <c r="C29" s="67"/>
      <c r="D29" s="68"/>
      <c r="E29" s="69"/>
      <c r="F29" s="33"/>
      <c r="G29" s="31"/>
      <c r="H29" s="31"/>
      <c r="I29" s="31"/>
      <c r="J29" s="32"/>
      <c r="K29" s="33"/>
      <c r="L29" s="31"/>
      <c r="M29" s="31"/>
      <c r="N29" s="31"/>
      <c r="O29" s="34"/>
      <c r="P29" s="35"/>
      <c r="Q29" s="31"/>
      <c r="R29" s="31"/>
      <c r="S29" s="31"/>
      <c r="T29" s="34"/>
      <c r="U29" s="57"/>
      <c r="V29" s="58"/>
      <c r="W29" s="58"/>
      <c r="X29" s="58"/>
      <c r="Y29" s="59"/>
      <c r="Z29" s="1" t="str">
        <f t="shared" si="23"/>
        <v/>
      </c>
      <c r="AA29" s="2" t="str">
        <f t="shared" si="0"/>
        <v/>
      </c>
      <c r="AB29" s="70"/>
      <c r="AD29" s="61" t="str">
        <f t="shared" si="1"/>
        <v/>
      </c>
      <c r="AE29" s="62" t="str">
        <f t="shared" si="2"/>
        <v/>
      </c>
      <c r="AF29" s="62" t="str">
        <f t="shared" si="3"/>
        <v/>
      </c>
      <c r="AG29" s="62" t="str">
        <f t="shared" si="4"/>
        <v/>
      </c>
      <c r="AH29" s="62" t="str">
        <f t="shared" si="5"/>
        <v/>
      </c>
      <c r="AI29" s="62">
        <f t="shared" si="30"/>
        <v>0</v>
      </c>
      <c r="AJ29" s="61" t="str">
        <f t="shared" si="6"/>
        <v/>
      </c>
      <c r="AK29" s="62" t="str">
        <f t="shared" si="7"/>
        <v/>
      </c>
      <c r="AL29" s="62" t="str">
        <f t="shared" si="8"/>
        <v/>
      </c>
      <c r="AM29" s="62" t="str">
        <f t="shared" si="9"/>
        <v/>
      </c>
      <c r="AN29" s="62" t="str">
        <f t="shared" si="10"/>
        <v/>
      </c>
      <c r="AO29" s="62">
        <f t="shared" si="31"/>
        <v>0</v>
      </c>
      <c r="AP29" s="61" t="str">
        <f t="shared" si="11"/>
        <v/>
      </c>
      <c r="AQ29" s="62" t="str">
        <f t="shared" si="12"/>
        <v/>
      </c>
      <c r="AR29" s="62" t="str">
        <f t="shared" si="13"/>
        <v/>
      </c>
      <c r="AS29" s="62" t="str">
        <f t="shared" si="14"/>
        <v/>
      </c>
      <c r="AT29" s="62" t="str">
        <f t="shared" si="15"/>
        <v/>
      </c>
      <c r="AU29" s="62">
        <f t="shared" si="32"/>
        <v>0</v>
      </c>
      <c r="AV29" s="61" t="str">
        <f t="shared" si="16"/>
        <v/>
      </c>
      <c r="AW29" s="62" t="str">
        <f t="shared" si="17"/>
        <v/>
      </c>
      <c r="AX29" s="62" t="str">
        <f t="shared" si="18"/>
        <v/>
      </c>
      <c r="AY29" s="62" t="str">
        <f t="shared" si="19"/>
        <v/>
      </c>
      <c r="AZ29" s="63" t="str">
        <f t="shared" si="20"/>
        <v/>
      </c>
      <c r="BA29" s="64">
        <f t="shared" si="33"/>
        <v>0</v>
      </c>
      <c r="BC29" s="65">
        <f t="shared" si="34"/>
        <v>0</v>
      </c>
      <c r="BE29" s="113" t="str">
        <f t="shared" si="21"/>
        <v/>
      </c>
      <c r="BF29" s="113" t="str">
        <f t="shared" si="22"/>
        <v/>
      </c>
      <c r="BG29" s="113" t="str">
        <f t="shared" si="29"/>
        <v/>
      </c>
      <c r="BJ29" s="12"/>
      <c r="BK29" s="12"/>
      <c r="BL29" s="12"/>
    </row>
    <row r="30" spans="1:64">
      <c r="A30" s="66"/>
      <c r="B30" s="48"/>
      <c r="C30" s="67"/>
      <c r="D30" s="68"/>
      <c r="E30" s="69"/>
      <c r="F30" s="33"/>
      <c r="G30" s="31"/>
      <c r="H30" s="31"/>
      <c r="I30" s="31"/>
      <c r="J30" s="32"/>
      <c r="K30" s="33"/>
      <c r="L30" s="31"/>
      <c r="M30" s="31"/>
      <c r="N30" s="31"/>
      <c r="O30" s="34"/>
      <c r="P30" s="35"/>
      <c r="Q30" s="31"/>
      <c r="R30" s="31"/>
      <c r="S30" s="31"/>
      <c r="T30" s="34"/>
      <c r="U30" s="57"/>
      <c r="V30" s="58"/>
      <c r="W30" s="58"/>
      <c r="X30" s="58"/>
      <c r="Y30" s="59"/>
      <c r="Z30" s="1" t="str">
        <f t="shared" si="23"/>
        <v/>
      </c>
      <c r="AA30" s="2" t="str">
        <f t="shared" ref="AA30:AA44" si="35">IF(AU30&lt;8,BE30,IF(AU30=8,BF30,IF(AU30=10,BG30,"")))</f>
        <v/>
      </c>
      <c r="AB30" s="70"/>
      <c r="AD30" s="61" t="str">
        <f t="shared" ref="AD30:AD44" si="36">IF(F30="x",1,"")</f>
        <v/>
      </c>
      <c r="AE30" s="62" t="str">
        <f t="shared" ref="AE30:AE44" si="37">IF(G30="x",2,"")</f>
        <v/>
      </c>
      <c r="AF30" s="62" t="str">
        <f t="shared" ref="AF30:AF44" si="38">IF(H30="x",5,"")</f>
        <v/>
      </c>
      <c r="AG30" s="62" t="str">
        <f t="shared" ref="AG30:AG44" si="39">IF(I30="x",8,"")</f>
        <v/>
      </c>
      <c r="AH30" s="62" t="str">
        <f t="shared" ref="AH30:AH44" si="40">IF(J30="x",10,"")</f>
        <v/>
      </c>
      <c r="AI30" s="62">
        <f t="shared" ref="AI30:AI44" si="41">SUM(AD30:AH30)</f>
        <v>0</v>
      </c>
      <c r="AJ30" s="61" t="str">
        <f t="shared" ref="AJ30:AJ44" si="42">IF(K30="x",1,"")</f>
        <v/>
      </c>
      <c r="AK30" s="62" t="str">
        <f t="shared" ref="AK30:AK44" si="43">IF(L30="x",2,"")</f>
        <v/>
      </c>
      <c r="AL30" s="62" t="str">
        <f t="shared" ref="AL30:AL44" si="44">IF(M30="x",5,"")</f>
        <v/>
      </c>
      <c r="AM30" s="62" t="str">
        <f t="shared" ref="AM30:AM44" si="45">IF(N30="x",8,"")</f>
        <v/>
      </c>
      <c r="AN30" s="62" t="str">
        <f t="shared" ref="AN30:AN44" si="46">IF(O30="x",10,"")</f>
        <v/>
      </c>
      <c r="AO30" s="62">
        <f t="shared" ref="AO30:AO44" si="47">SUM(AJ30:AN30)</f>
        <v>0</v>
      </c>
      <c r="AP30" s="61" t="str">
        <f t="shared" ref="AP30:AP44" si="48">IF(P30="x",1,"")</f>
        <v/>
      </c>
      <c r="AQ30" s="62" t="str">
        <f t="shared" ref="AQ30:AQ44" si="49">IF(Q30="x",2,"")</f>
        <v/>
      </c>
      <c r="AR30" s="62" t="str">
        <f t="shared" ref="AR30:AR44" si="50">IF(R30="x",5,"")</f>
        <v/>
      </c>
      <c r="AS30" s="62" t="str">
        <f t="shared" ref="AS30:AS44" si="51">IF(S30="x",8,"")</f>
        <v/>
      </c>
      <c r="AT30" s="62" t="str">
        <f t="shared" ref="AT30:AT44" si="52">IF(T30="x",10,"")</f>
        <v/>
      </c>
      <c r="AU30" s="62">
        <f t="shared" ref="AU30:AU44" si="53">SUM(AP30:AT30)</f>
        <v>0</v>
      </c>
      <c r="AV30" s="61" t="str">
        <f t="shared" ref="AV30:AV44" si="54">IF(U30="x",1,"")</f>
        <v/>
      </c>
      <c r="AW30" s="62" t="str">
        <f t="shared" ref="AW30:AW44" si="55">IF(V30="x",2,"")</f>
        <v/>
      </c>
      <c r="AX30" s="62" t="str">
        <f t="shared" ref="AX30:AX44" si="56">IF(W30="x",5,"")</f>
        <v/>
      </c>
      <c r="AY30" s="62" t="str">
        <f t="shared" ref="AY30:AY44" si="57">IF(X30="x",8,"")</f>
        <v/>
      </c>
      <c r="AZ30" s="63" t="str">
        <f t="shared" ref="AZ30:AZ44" si="58">IF(Y30="x",10,"")</f>
        <v/>
      </c>
      <c r="BA30" s="64">
        <f t="shared" ref="BA30:BA44" si="59">SUM(AV30:AZ30)</f>
        <v>0</v>
      </c>
      <c r="BC30" s="65">
        <f t="shared" ref="BC30:BC44" si="60">IF(AU30&gt;0,(AI30*AO30*AU30),0)</f>
        <v>0</v>
      </c>
      <c r="BE30" s="113" t="str">
        <f t="shared" ref="BE30:BE44" si="61">IF(BC30&gt;200,"Inspection",IF(BC30&gt;125,"Plan d'action",IF(BC30&gt;50,"Délégation",IF(BC30&gt;=1,"Autocontrole",""))))</f>
        <v/>
      </c>
      <c r="BF30" s="113" t="str">
        <f t="shared" ref="BF30:BF44" si="62">IF(BC30&gt;32,"Inspection",IF(BC30&gt;1,"Délégation",""))</f>
        <v/>
      </c>
      <c r="BG30" s="113" t="str">
        <f t="shared" si="29"/>
        <v/>
      </c>
      <c r="BJ30" s="12"/>
      <c r="BK30" s="12"/>
      <c r="BL30" s="12"/>
    </row>
    <row r="31" spans="1:64">
      <c r="A31" s="66"/>
      <c r="B31" s="48"/>
      <c r="C31" s="67"/>
      <c r="D31" s="68"/>
      <c r="E31" s="69"/>
      <c r="F31" s="33"/>
      <c r="G31" s="31"/>
      <c r="H31" s="31"/>
      <c r="I31" s="31"/>
      <c r="J31" s="32"/>
      <c r="K31" s="33"/>
      <c r="L31" s="31"/>
      <c r="M31" s="31"/>
      <c r="N31" s="31"/>
      <c r="O31" s="34"/>
      <c r="P31" s="35"/>
      <c r="Q31" s="31"/>
      <c r="R31" s="31"/>
      <c r="S31" s="31"/>
      <c r="T31" s="34"/>
      <c r="U31" s="57"/>
      <c r="V31" s="58"/>
      <c r="W31" s="58"/>
      <c r="X31" s="58"/>
      <c r="Y31" s="59"/>
      <c r="Z31" s="1" t="str">
        <f t="shared" si="23"/>
        <v/>
      </c>
      <c r="AA31" s="2" t="str">
        <f t="shared" si="35"/>
        <v/>
      </c>
      <c r="AB31" s="70"/>
      <c r="AD31" s="61" t="str">
        <f t="shared" si="36"/>
        <v/>
      </c>
      <c r="AE31" s="62" t="str">
        <f t="shared" si="37"/>
        <v/>
      </c>
      <c r="AF31" s="62" t="str">
        <f t="shared" si="38"/>
        <v/>
      </c>
      <c r="AG31" s="62" t="str">
        <f t="shared" si="39"/>
        <v/>
      </c>
      <c r="AH31" s="62" t="str">
        <f t="shared" si="40"/>
        <v/>
      </c>
      <c r="AI31" s="62">
        <f t="shared" si="41"/>
        <v>0</v>
      </c>
      <c r="AJ31" s="61" t="str">
        <f t="shared" si="42"/>
        <v/>
      </c>
      <c r="AK31" s="62" t="str">
        <f t="shared" si="43"/>
        <v/>
      </c>
      <c r="AL31" s="62" t="str">
        <f t="shared" si="44"/>
        <v/>
      </c>
      <c r="AM31" s="62" t="str">
        <f t="shared" si="45"/>
        <v/>
      </c>
      <c r="AN31" s="62" t="str">
        <f t="shared" si="46"/>
        <v/>
      </c>
      <c r="AO31" s="62">
        <f t="shared" si="47"/>
        <v>0</v>
      </c>
      <c r="AP31" s="61" t="str">
        <f t="shared" si="48"/>
        <v/>
      </c>
      <c r="AQ31" s="62" t="str">
        <f t="shared" si="49"/>
        <v/>
      </c>
      <c r="AR31" s="62" t="str">
        <f t="shared" si="50"/>
        <v/>
      </c>
      <c r="AS31" s="62" t="str">
        <f t="shared" si="51"/>
        <v/>
      </c>
      <c r="AT31" s="62" t="str">
        <f t="shared" si="52"/>
        <v/>
      </c>
      <c r="AU31" s="62">
        <f t="shared" si="53"/>
        <v>0</v>
      </c>
      <c r="AV31" s="61" t="str">
        <f t="shared" si="54"/>
        <v/>
      </c>
      <c r="AW31" s="62" t="str">
        <f t="shared" si="55"/>
        <v/>
      </c>
      <c r="AX31" s="62" t="str">
        <f t="shared" si="56"/>
        <v/>
      </c>
      <c r="AY31" s="62" t="str">
        <f t="shared" si="57"/>
        <v/>
      </c>
      <c r="AZ31" s="63" t="str">
        <f t="shared" si="58"/>
        <v/>
      </c>
      <c r="BA31" s="64">
        <f t="shared" si="59"/>
        <v>0</v>
      </c>
      <c r="BC31" s="65">
        <f t="shared" si="60"/>
        <v>0</v>
      </c>
      <c r="BE31" s="113" t="str">
        <f t="shared" si="61"/>
        <v/>
      </c>
      <c r="BF31" s="113" t="str">
        <f t="shared" si="62"/>
        <v/>
      </c>
      <c r="BG31" s="113" t="str">
        <f t="shared" si="29"/>
        <v/>
      </c>
      <c r="BJ31" s="12"/>
      <c r="BK31" s="12"/>
      <c r="BL31" s="12"/>
    </row>
    <row r="32" spans="1:64">
      <c r="A32" s="66"/>
      <c r="B32" s="48"/>
      <c r="C32" s="67"/>
      <c r="D32" s="68"/>
      <c r="E32" s="69"/>
      <c r="F32" s="33"/>
      <c r="G32" s="31"/>
      <c r="H32" s="31"/>
      <c r="I32" s="31"/>
      <c r="J32" s="32"/>
      <c r="K32" s="33"/>
      <c r="L32" s="31"/>
      <c r="M32" s="31"/>
      <c r="N32" s="31"/>
      <c r="O32" s="34"/>
      <c r="P32" s="35"/>
      <c r="Q32" s="31"/>
      <c r="R32" s="31"/>
      <c r="S32" s="31"/>
      <c r="T32" s="34"/>
      <c r="U32" s="57"/>
      <c r="V32" s="58"/>
      <c r="W32" s="58"/>
      <c r="X32" s="58"/>
      <c r="Y32" s="59"/>
      <c r="Z32" s="1" t="str">
        <f t="shared" si="23"/>
        <v/>
      </c>
      <c r="AA32" s="2" t="str">
        <f t="shared" si="35"/>
        <v/>
      </c>
      <c r="AB32" s="70"/>
      <c r="AD32" s="61" t="str">
        <f t="shared" si="36"/>
        <v/>
      </c>
      <c r="AE32" s="62" t="str">
        <f t="shared" si="37"/>
        <v/>
      </c>
      <c r="AF32" s="62" t="str">
        <f t="shared" si="38"/>
        <v/>
      </c>
      <c r="AG32" s="62" t="str">
        <f t="shared" si="39"/>
        <v/>
      </c>
      <c r="AH32" s="62" t="str">
        <f t="shared" si="40"/>
        <v/>
      </c>
      <c r="AI32" s="62">
        <f t="shared" si="41"/>
        <v>0</v>
      </c>
      <c r="AJ32" s="61" t="str">
        <f t="shared" si="42"/>
        <v/>
      </c>
      <c r="AK32" s="62" t="str">
        <f t="shared" si="43"/>
        <v/>
      </c>
      <c r="AL32" s="62" t="str">
        <f t="shared" si="44"/>
        <v/>
      </c>
      <c r="AM32" s="62" t="str">
        <f t="shared" si="45"/>
        <v/>
      </c>
      <c r="AN32" s="62" t="str">
        <f t="shared" si="46"/>
        <v/>
      </c>
      <c r="AO32" s="62">
        <f t="shared" si="47"/>
        <v>0</v>
      </c>
      <c r="AP32" s="61" t="str">
        <f t="shared" si="48"/>
        <v/>
      </c>
      <c r="AQ32" s="62" t="str">
        <f t="shared" si="49"/>
        <v/>
      </c>
      <c r="AR32" s="62" t="str">
        <f t="shared" si="50"/>
        <v/>
      </c>
      <c r="AS32" s="62" t="str">
        <f t="shared" si="51"/>
        <v/>
      </c>
      <c r="AT32" s="62" t="str">
        <f t="shared" si="52"/>
        <v/>
      </c>
      <c r="AU32" s="62">
        <f t="shared" si="53"/>
        <v>0</v>
      </c>
      <c r="AV32" s="61" t="str">
        <f t="shared" si="54"/>
        <v/>
      </c>
      <c r="AW32" s="62" t="str">
        <f t="shared" si="55"/>
        <v/>
      </c>
      <c r="AX32" s="62" t="str">
        <f t="shared" si="56"/>
        <v/>
      </c>
      <c r="AY32" s="62" t="str">
        <f t="shared" si="57"/>
        <v/>
      </c>
      <c r="AZ32" s="63" t="str">
        <f t="shared" si="58"/>
        <v/>
      </c>
      <c r="BA32" s="64">
        <f t="shared" si="59"/>
        <v>0</v>
      </c>
      <c r="BC32" s="65">
        <f t="shared" si="60"/>
        <v>0</v>
      </c>
      <c r="BE32" s="113" t="str">
        <f t="shared" si="61"/>
        <v/>
      </c>
      <c r="BF32" s="113" t="str">
        <f t="shared" si="62"/>
        <v/>
      </c>
      <c r="BG32" s="113" t="str">
        <f t="shared" si="29"/>
        <v/>
      </c>
      <c r="BJ32" s="12"/>
      <c r="BK32" s="12"/>
      <c r="BL32" s="12"/>
    </row>
    <row r="33" spans="1:64">
      <c r="A33" s="66"/>
      <c r="B33" s="48"/>
      <c r="C33" s="67"/>
      <c r="D33" s="68"/>
      <c r="E33" s="69"/>
      <c r="F33" s="33"/>
      <c r="G33" s="31"/>
      <c r="H33" s="31"/>
      <c r="I33" s="31"/>
      <c r="J33" s="32"/>
      <c r="K33" s="33"/>
      <c r="L33" s="31"/>
      <c r="M33" s="31"/>
      <c r="N33" s="31"/>
      <c r="O33" s="34"/>
      <c r="P33" s="35"/>
      <c r="Q33" s="31"/>
      <c r="R33" s="31"/>
      <c r="S33" s="31"/>
      <c r="T33" s="34"/>
      <c r="U33" s="57"/>
      <c r="V33" s="58"/>
      <c r="W33" s="58"/>
      <c r="X33" s="58"/>
      <c r="Y33" s="59"/>
      <c r="Z33" s="1" t="str">
        <f t="shared" si="23"/>
        <v/>
      </c>
      <c r="AA33" s="2" t="str">
        <f t="shared" si="35"/>
        <v/>
      </c>
      <c r="AB33" s="70"/>
      <c r="AD33" s="61" t="str">
        <f t="shared" si="36"/>
        <v/>
      </c>
      <c r="AE33" s="62" t="str">
        <f t="shared" si="37"/>
        <v/>
      </c>
      <c r="AF33" s="62" t="str">
        <f t="shared" si="38"/>
        <v/>
      </c>
      <c r="AG33" s="62" t="str">
        <f t="shared" si="39"/>
        <v/>
      </c>
      <c r="AH33" s="62" t="str">
        <f t="shared" si="40"/>
        <v/>
      </c>
      <c r="AI33" s="62">
        <f t="shared" si="41"/>
        <v>0</v>
      </c>
      <c r="AJ33" s="61" t="str">
        <f t="shared" si="42"/>
        <v/>
      </c>
      <c r="AK33" s="62" t="str">
        <f t="shared" si="43"/>
        <v/>
      </c>
      <c r="AL33" s="62" t="str">
        <f t="shared" si="44"/>
        <v/>
      </c>
      <c r="AM33" s="62" t="str">
        <f t="shared" si="45"/>
        <v/>
      </c>
      <c r="AN33" s="62" t="str">
        <f t="shared" si="46"/>
        <v/>
      </c>
      <c r="AO33" s="62">
        <f t="shared" si="47"/>
        <v>0</v>
      </c>
      <c r="AP33" s="61" t="str">
        <f t="shared" si="48"/>
        <v/>
      </c>
      <c r="AQ33" s="62" t="str">
        <f t="shared" si="49"/>
        <v/>
      </c>
      <c r="AR33" s="62" t="str">
        <f t="shared" si="50"/>
        <v/>
      </c>
      <c r="AS33" s="62" t="str">
        <f t="shared" si="51"/>
        <v/>
      </c>
      <c r="AT33" s="62" t="str">
        <f t="shared" si="52"/>
        <v/>
      </c>
      <c r="AU33" s="62">
        <f t="shared" si="53"/>
        <v>0</v>
      </c>
      <c r="AV33" s="61" t="str">
        <f t="shared" si="54"/>
        <v/>
      </c>
      <c r="AW33" s="62" t="str">
        <f t="shared" si="55"/>
        <v/>
      </c>
      <c r="AX33" s="62" t="str">
        <f t="shared" si="56"/>
        <v/>
      </c>
      <c r="AY33" s="62" t="str">
        <f t="shared" si="57"/>
        <v/>
      </c>
      <c r="AZ33" s="63" t="str">
        <f t="shared" si="58"/>
        <v/>
      </c>
      <c r="BA33" s="64">
        <f t="shared" si="59"/>
        <v>0</v>
      </c>
      <c r="BC33" s="65">
        <f t="shared" si="60"/>
        <v>0</v>
      </c>
      <c r="BE33" s="113" t="str">
        <f t="shared" si="61"/>
        <v/>
      </c>
      <c r="BF33" s="113" t="str">
        <f t="shared" si="62"/>
        <v/>
      </c>
      <c r="BG33" s="113" t="str">
        <f t="shared" si="29"/>
        <v/>
      </c>
      <c r="BJ33" s="12"/>
      <c r="BK33" s="12"/>
      <c r="BL33" s="12"/>
    </row>
    <row r="34" spans="1:64">
      <c r="A34" s="66"/>
      <c r="B34" s="48"/>
      <c r="C34" s="67"/>
      <c r="D34" s="68"/>
      <c r="E34" s="69"/>
      <c r="F34" s="33"/>
      <c r="G34" s="31"/>
      <c r="H34" s="31"/>
      <c r="I34" s="31"/>
      <c r="J34" s="32"/>
      <c r="K34" s="33"/>
      <c r="L34" s="31"/>
      <c r="M34" s="31"/>
      <c r="N34" s="31"/>
      <c r="O34" s="34"/>
      <c r="P34" s="35"/>
      <c r="Q34" s="31"/>
      <c r="R34" s="31"/>
      <c r="S34" s="31"/>
      <c r="T34" s="34"/>
      <c r="U34" s="57"/>
      <c r="V34" s="58"/>
      <c r="W34" s="58"/>
      <c r="X34" s="58"/>
      <c r="Y34" s="59"/>
      <c r="Z34" s="1" t="str">
        <f t="shared" si="23"/>
        <v/>
      </c>
      <c r="AA34" s="2" t="str">
        <f t="shared" si="35"/>
        <v/>
      </c>
      <c r="AB34" s="70"/>
      <c r="AD34" s="61" t="str">
        <f t="shared" si="36"/>
        <v/>
      </c>
      <c r="AE34" s="62" t="str">
        <f t="shared" si="37"/>
        <v/>
      </c>
      <c r="AF34" s="62" t="str">
        <f t="shared" si="38"/>
        <v/>
      </c>
      <c r="AG34" s="62" t="str">
        <f t="shared" si="39"/>
        <v/>
      </c>
      <c r="AH34" s="62" t="str">
        <f t="shared" si="40"/>
        <v/>
      </c>
      <c r="AI34" s="62">
        <f t="shared" si="41"/>
        <v>0</v>
      </c>
      <c r="AJ34" s="61" t="str">
        <f t="shared" si="42"/>
        <v/>
      </c>
      <c r="AK34" s="62" t="str">
        <f t="shared" si="43"/>
        <v/>
      </c>
      <c r="AL34" s="62" t="str">
        <f t="shared" si="44"/>
        <v/>
      </c>
      <c r="AM34" s="62" t="str">
        <f t="shared" si="45"/>
        <v/>
      </c>
      <c r="AN34" s="62" t="str">
        <f t="shared" si="46"/>
        <v/>
      </c>
      <c r="AO34" s="62">
        <f t="shared" si="47"/>
        <v>0</v>
      </c>
      <c r="AP34" s="61" t="str">
        <f t="shared" si="48"/>
        <v/>
      </c>
      <c r="AQ34" s="62" t="str">
        <f t="shared" si="49"/>
        <v/>
      </c>
      <c r="AR34" s="62" t="str">
        <f t="shared" si="50"/>
        <v/>
      </c>
      <c r="AS34" s="62" t="str">
        <f t="shared" si="51"/>
        <v/>
      </c>
      <c r="AT34" s="62" t="str">
        <f t="shared" si="52"/>
        <v/>
      </c>
      <c r="AU34" s="62">
        <f t="shared" si="53"/>
        <v>0</v>
      </c>
      <c r="AV34" s="61" t="str">
        <f t="shared" si="54"/>
        <v/>
      </c>
      <c r="AW34" s="62" t="str">
        <f t="shared" si="55"/>
        <v/>
      </c>
      <c r="AX34" s="62" t="str">
        <f t="shared" si="56"/>
        <v/>
      </c>
      <c r="AY34" s="62" t="str">
        <f t="shared" si="57"/>
        <v/>
      </c>
      <c r="AZ34" s="63" t="str">
        <f t="shared" si="58"/>
        <v/>
      </c>
      <c r="BA34" s="64">
        <f t="shared" si="59"/>
        <v>0</v>
      </c>
      <c r="BC34" s="65">
        <f t="shared" si="60"/>
        <v>0</v>
      </c>
      <c r="BE34" s="113" t="str">
        <f t="shared" si="61"/>
        <v/>
      </c>
      <c r="BF34" s="113" t="str">
        <f t="shared" si="62"/>
        <v/>
      </c>
      <c r="BG34" s="113" t="str">
        <f t="shared" si="29"/>
        <v/>
      </c>
    </row>
    <row r="35" spans="1:64">
      <c r="A35" s="66"/>
      <c r="B35" s="48"/>
      <c r="C35" s="67"/>
      <c r="D35" s="68"/>
      <c r="E35" s="69"/>
      <c r="F35" s="33"/>
      <c r="G35" s="31"/>
      <c r="H35" s="31"/>
      <c r="I35" s="31"/>
      <c r="J35" s="32"/>
      <c r="K35" s="33"/>
      <c r="L35" s="31"/>
      <c r="M35" s="31"/>
      <c r="N35" s="31"/>
      <c r="O35" s="34"/>
      <c r="P35" s="35"/>
      <c r="Q35" s="31"/>
      <c r="R35" s="31"/>
      <c r="S35" s="31"/>
      <c r="T35" s="34"/>
      <c r="U35" s="57"/>
      <c r="V35" s="58"/>
      <c r="W35" s="58"/>
      <c r="X35" s="58"/>
      <c r="Y35" s="59"/>
      <c r="Z35" s="1" t="str">
        <f t="shared" si="23"/>
        <v/>
      </c>
      <c r="AA35" s="2" t="str">
        <f t="shared" si="35"/>
        <v/>
      </c>
      <c r="AB35" s="70"/>
      <c r="AD35" s="61" t="str">
        <f t="shared" si="36"/>
        <v/>
      </c>
      <c r="AE35" s="62" t="str">
        <f t="shared" si="37"/>
        <v/>
      </c>
      <c r="AF35" s="62" t="str">
        <f t="shared" si="38"/>
        <v/>
      </c>
      <c r="AG35" s="62" t="str">
        <f t="shared" si="39"/>
        <v/>
      </c>
      <c r="AH35" s="62" t="str">
        <f t="shared" si="40"/>
        <v/>
      </c>
      <c r="AI35" s="62">
        <f t="shared" si="41"/>
        <v>0</v>
      </c>
      <c r="AJ35" s="61" t="str">
        <f t="shared" si="42"/>
        <v/>
      </c>
      <c r="AK35" s="62" t="str">
        <f t="shared" si="43"/>
        <v/>
      </c>
      <c r="AL35" s="62" t="str">
        <f t="shared" si="44"/>
        <v/>
      </c>
      <c r="AM35" s="62" t="str">
        <f t="shared" si="45"/>
        <v/>
      </c>
      <c r="AN35" s="62" t="str">
        <f t="shared" si="46"/>
        <v/>
      </c>
      <c r="AO35" s="62">
        <f t="shared" si="47"/>
        <v>0</v>
      </c>
      <c r="AP35" s="61" t="str">
        <f t="shared" si="48"/>
        <v/>
      </c>
      <c r="AQ35" s="62" t="str">
        <f t="shared" si="49"/>
        <v/>
      </c>
      <c r="AR35" s="62" t="str">
        <f t="shared" si="50"/>
        <v/>
      </c>
      <c r="AS35" s="62" t="str">
        <f t="shared" si="51"/>
        <v/>
      </c>
      <c r="AT35" s="62" t="str">
        <f t="shared" si="52"/>
        <v/>
      </c>
      <c r="AU35" s="62">
        <f t="shared" si="53"/>
        <v>0</v>
      </c>
      <c r="AV35" s="61" t="str">
        <f t="shared" si="54"/>
        <v/>
      </c>
      <c r="AW35" s="62" t="str">
        <f t="shared" si="55"/>
        <v/>
      </c>
      <c r="AX35" s="62" t="str">
        <f t="shared" si="56"/>
        <v/>
      </c>
      <c r="AY35" s="62" t="str">
        <f t="shared" si="57"/>
        <v/>
      </c>
      <c r="AZ35" s="63" t="str">
        <f t="shared" si="58"/>
        <v/>
      </c>
      <c r="BA35" s="64">
        <f t="shared" si="59"/>
        <v>0</v>
      </c>
      <c r="BC35" s="65">
        <f t="shared" si="60"/>
        <v>0</v>
      </c>
      <c r="BE35" s="113" t="str">
        <f t="shared" si="61"/>
        <v/>
      </c>
      <c r="BF35" s="113" t="str">
        <f t="shared" si="62"/>
        <v/>
      </c>
      <c r="BG35" s="113" t="str">
        <f t="shared" si="29"/>
        <v/>
      </c>
    </row>
    <row r="36" spans="1:64">
      <c r="A36" s="66"/>
      <c r="B36" s="48"/>
      <c r="C36" s="67"/>
      <c r="D36" s="68"/>
      <c r="E36" s="69"/>
      <c r="F36" s="33"/>
      <c r="G36" s="31"/>
      <c r="H36" s="31"/>
      <c r="I36" s="31"/>
      <c r="J36" s="32"/>
      <c r="K36" s="33"/>
      <c r="L36" s="31"/>
      <c r="M36" s="31"/>
      <c r="N36" s="31"/>
      <c r="O36" s="34"/>
      <c r="P36" s="35"/>
      <c r="Q36" s="31"/>
      <c r="R36" s="31"/>
      <c r="S36" s="31"/>
      <c r="T36" s="34"/>
      <c r="U36" s="57"/>
      <c r="V36" s="58"/>
      <c r="W36" s="58"/>
      <c r="X36" s="58"/>
      <c r="Y36" s="59"/>
      <c r="Z36" s="1" t="str">
        <f t="shared" si="23"/>
        <v/>
      </c>
      <c r="AA36" s="2" t="str">
        <f t="shared" si="35"/>
        <v/>
      </c>
      <c r="AB36" s="70"/>
      <c r="AD36" s="61" t="str">
        <f t="shared" si="36"/>
        <v/>
      </c>
      <c r="AE36" s="62" t="str">
        <f t="shared" si="37"/>
        <v/>
      </c>
      <c r="AF36" s="62" t="str">
        <f t="shared" si="38"/>
        <v/>
      </c>
      <c r="AG36" s="62" t="str">
        <f t="shared" si="39"/>
        <v/>
      </c>
      <c r="AH36" s="62" t="str">
        <f t="shared" si="40"/>
        <v/>
      </c>
      <c r="AI36" s="62">
        <f t="shared" si="41"/>
        <v>0</v>
      </c>
      <c r="AJ36" s="61" t="str">
        <f t="shared" si="42"/>
        <v/>
      </c>
      <c r="AK36" s="62" t="str">
        <f t="shared" si="43"/>
        <v/>
      </c>
      <c r="AL36" s="62" t="str">
        <f t="shared" si="44"/>
        <v/>
      </c>
      <c r="AM36" s="62" t="str">
        <f t="shared" si="45"/>
        <v/>
      </c>
      <c r="AN36" s="62" t="str">
        <f t="shared" si="46"/>
        <v/>
      </c>
      <c r="AO36" s="62">
        <f t="shared" si="47"/>
        <v>0</v>
      </c>
      <c r="AP36" s="61" t="str">
        <f t="shared" si="48"/>
        <v/>
      </c>
      <c r="AQ36" s="62" t="str">
        <f t="shared" si="49"/>
        <v/>
      </c>
      <c r="AR36" s="62" t="str">
        <f t="shared" si="50"/>
        <v/>
      </c>
      <c r="AS36" s="62" t="str">
        <f t="shared" si="51"/>
        <v/>
      </c>
      <c r="AT36" s="62" t="str">
        <f t="shared" si="52"/>
        <v/>
      </c>
      <c r="AU36" s="62">
        <f t="shared" si="53"/>
        <v>0</v>
      </c>
      <c r="AV36" s="61" t="str">
        <f t="shared" si="54"/>
        <v/>
      </c>
      <c r="AW36" s="62" t="str">
        <f t="shared" si="55"/>
        <v/>
      </c>
      <c r="AX36" s="62" t="str">
        <f t="shared" si="56"/>
        <v/>
      </c>
      <c r="AY36" s="62" t="str">
        <f t="shared" si="57"/>
        <v/>
      </c>
      <c r="AZ36" s="63" t="str">
        <f t="shared" si="58"/>
        <v/>
      </c>
      <c r="BA36" s="64">
        <f t="shared" si="59"/>
        <v>0</v>
      </c>
      <c r="BC36" s="65">
        <f t="shared" si="60"/>
        <v>0</v>
      </c>
      <c r="BE36" s="113" t="str">
        <f t="shared" si="61"/>
        <v/>
      </c>
      <c r="BF36" s="113" t="str">
        <f t="shared" si="62"/>
        <v/>
      </c>
      <c r="BG36" s="113" t="str">
        <f t="shared" si="29"/>
        <v/>
      </c>
    </row>
    <row r="37" spans="1:64">
      <c r="A37" s="66"/>
      <c r="B37" s="48"/>
      <c r="C37" s="67"/>
      <c r="D37" s="68"/>
      <c r="E37" s="69"/>
      <c r="F37" s="33"/>
      <c r="G37" s="31"/>
      <c r="H37" s="31"/>
      <c r="I37" s="31"/>
      <c r="J37" s="32"/>
      <c r="K37" s="33"/>
      <c r="L37" s="31"/>
      <c r="M37" s="31"/>
      <c r="N37" s="31"/>
      <c r="O37" s="34"/>
      <c r="P37" s="35"/>
      <c r="Q37" s="31"/>
      <c r="R37" s="31"/>
      <c r="S37" s="31"/>
      <c r="T37" s="34"/>
      <c r="U37" s="57"/>
      <c r="V37" s="58"/>
      <c r="W37" s="58"/>
      <c r="X37" s="58"/>
      <c r="Y37" s="59"/>
      <c r="Z37" s="1" t="str">
        <f t="shared" si="23"/>
        <v/>
      </c>
      <c r="AA37" s="2" t="str">
        <f t="shared" si="35"/>
        <v/>
      </c>
      <c r="AB37" s="70"/>
      <c r="AD37" s="61" t="str">
        <f t="shared" si="36"/>
        <v/>
      </c>
      <c r="AE37" s="62" t="str">
        <f t="shared" si="37"/>
        <v/>
      </c>
      <c r="AF37" s="62" t="str">
        <f t="shared" si="38"/>
        <v/>
      </c>
      <c r="AG37" s="62" t="str">
        <f t="shared" si="39"/>
        <v/>
      </c>
      <c r="AH37" s="62" t="str">
        <f t="shared" si="40"/>
        <v/>
      </c>
      <c r="AI37" s="62">
        <f t="shared" si="41"/>
        <v>0</v>
      </c>
      <c r="AJ37" s="61" t="str">
        <f t="shared" si="42"/>
        <v/>
      </c>
      <c r="AK37" s="62" t="str">
        <f t="shared" si="43"/>
        <v/>
      </c>
      <c r="AL37" s="62" t="str">
        <f t="shared" si="44"/>
        <v/>
      </c>
      <c r="AM37" s="62" t="str">
        <f t="shared" si="45"/>
        <v/>
      </c>
      <c r="AN37" s="62" t="str">
        <f t="shared" si="46"/>
        <v/>
      </c>
      <c r="AO37" s="62">
        <f t="shared" si="47"/>
        <v>0</v>
      </c>
      <c r="AP37" s="61" t="str">
        <f t="shared" si="48"/>
        <v/>
      </c>
      <c r="AQ37" s="62" t="str">
        <f t="shared" si="49"/>
        <v/>
      </c>
      <c r="AR37" s="62" t="str">
        <f t="shared" si="50"/>
        <v/>
      </c>
      <c r="AS37" s="62" t="str">
        <f t="shared" si="51"/>
        <v/>
      </c>
      <c r="AT37" s="62" t="str">
        <f t="shared" si="52"/>
        <v/>
      </c>
      <c r="AU37" s="62">
        <f t="shared" si="53"/>
        <v>0</v>
      </c>
      <c r="AV37" s="61" t="str">
        <f t="shared" si="54"/>
        <v/>
      </c>
      <c r="AW37" s="62" t="str">
        <f t="shared" si="55"/>
        <v/>
      </c>
      <c r="AX37" s="62" t="str">
        <f t="shared" si="56"/>
        <v/>
      </c>
      <c r="AY37" s="62" t="str">
        <f t="shared" si="57"/>
        <v/>
      </c>
      <c r="AZ37" s="63" t="str">
        <f t="shared" si="58"/>
        <v/>
      </c>
      <c r="BA37" s="64">
        <f t="shared" si="59"/>
        <v>0</v>
      </c>
      <c r="BC37" s="65">
        <f t="shared" si="60"/>
        <v>0</v>
      </c>
      <c r="BE37" s="113" t="str">
        <f t="shared" si="61"/>
        <v/>
      </c>
      <c r="BF37" s="113" t="str">
        <f t="shared" si="62"/>
        <v/>
      </c>
      <c r="BG37" s="113" t="str">
        <f t="shared" si="29"/>
        <v/>
      </c>
    </row>
    <row r="38" spans="1:64">
      <c r="A38" s="66"/>
      <c r="B38" s="48"/>
      <c r="C38" s="67"/>
      <c r="D38" s="68"/>
      <c r="E38" s="69"/>
      <c r="F38" s="33"/>
      <c r="G38" s="31"/>
      <c r="H38" s="31"/>
      <c r="I38" s="31"/>
      <c r="J38" s="32"/>
      <c r="K38" s="33"/>
      <c r="L38" s="31"/>
      <c r="M38" s="31"/>
      <c r="N38" s="31"/>
      <c r="O38" s="34"/>
      <c r="P38" s="35"/>
      <c r="Q38" s="31"/>
      <c r="R38" s="31"/>
      <c r="S38" s="31"/>
      <c r="T38" s="34"/>
      <c r="U38" s="57"/>
      <c r="V38" s="58"/>
      <c r="W38" s="58"/>
      <c r="X38" s="58"/>
      <c r="Y38" s="59"/>
      <c r="Z38" s="1" t="str">
        <f t="shared" si="23"/>
        <v/>
      </c>
      <c r="AA38" s="2" t="str">
        <f t="shared" si="35"/>
        <v/>
      </c>
      <c r="AB38" s="70"/>
      <c r="AD38" s="61" t="str">
        <f t="shared" si="36"/>
        <v/>
      </c>
      <c r="AE38" s="62" t="str">
        <f t="shared" si="37"/>
        <v/>
      </c>
      <c r="AF38" s="62" t="str">
        <f t="shared" si="38"/>
        <v/>
      </c>
      <c r="AG38" s="62" t="str">
        <f t="shared" si="39"/>
        <v/>
      </c>
      <c r="AH38" s="62" t="str">
        <f t="shared" si="40"/>
        <v/>
      </c>
      <c r="AI38" s="62">
        <f t="shared" si="41"/>
        <v>0</v>
      </c>
      <c r="AJ38" s="61" t="str">
        <f t="shared" si="42"/>
        <v/>
      </c>
      <c r="AK38" s="62" t="str">
        <f t="shared" si="43"/>
        <v/>
      </c>
      <c r="AL38" s="62" t="str">
        <f t="shared" si="44"/>
        <v/>
      </c>
      <c r="AM38" s="62" t="str">
        <f t="shared" si="45"/>
        <v/>
      </c>
      <c r="AN38" s="62" t="str">
        <f t="shared" si="46"/>
        <v/>
      </c>
      <c r="AO38" s="62">
        <f t="shared" si="47"/>
        <v>0</v>
      </c>
      <c r="AP38" s="61" t="str">
        <f t="shared" si="48"/>
        <v/>
      </c>
      <c r="AQ38" s="62" t="str">
        <f t="shared" si="49"/>
        <v/>
      </c>
      <c r="AR38" s="62" t="str">
        <f t="shared" si="50"/>
        <v/>
      </c>
      <c r="AS38" s="62" t="str">
        <f t="shared" si="51"/>
        <v/>
      </c>
      <c r="AT38" s="62" t="str">
        <f t="shared" si="52"/>
        <v/>
      </c>
      <c r="AU38" s="62">
        <f t="shared" si="53"/>
        <v>0</v>
      </c>
      <c r="AV38" s="61" t="str">
        <f t="shared" si="54"/>
        <v/>
      </c>
      <c r="AW38" s="62" t="str">
        <f t="shared" si="55"/>
        <v/>
      </c>
      <c r="AX38" s="62" t="str">
        <f t="shared" si="56"/>
        <v/>
      </c>
      <c r="AY38" s="62" t="str">
        <f t="shared" si="57"/>
        <v/>
      </c>
      <c r="AZ38" s="63" t="str">
        <f t="shared" si="58"/>
        <v/>
      </c>
      <c r="BA38" s="64">
        <f t="shared" si="59"/>
        <v>0</v>
      </c>
      <c r="BC38" s="65">
        <f t="shared" si="60"/>
        <v>0</v>
      </c>
      <c r="BE38" s="113" t="str">
        <f t="shared" si="61"/>
        <v/>
      </c>
      <c r="BF38" s="113" t="str">
        <f t="shared" si="62"/>
        <v/>
      </c>
      <c r="BG38" s="113" t="str">
        <f t="shared" si="29"/>
        <v/>
      </c>
    </row>
    <row r="39" spans="1:64">
      <c r="A39" s="66"/>
      <c r="B39" s="48"/>
      <c r="C39" s="67"/>
      <c r="D39" s="68"/>
      <c r="E39" s="69"/>
      <c r="F39" s="33"/>
      <c r="G39" s="31"/>
      <c r="H39" s="31"/>
      <c r="I39" s="31"/>
      <c r="J39" s="32"/>
      <c r="K39" s="33"/>
      <c r="L39" s="31"/>
      <c r="M39" s="31"/>
      <c r="N39" s="31"/>
      <c r="O39" s="34"/>
      <c r="P39" s="35"/>
      <c r="Q39" s="31"/>
      <c r="R39" s="31"/>
      <c r="S39" s="31"/>
      <c r="T39" s="34"/>
      <c r="U39" s="57"/>
      <c r="V39" s="58"/>
      <c r="W39" s="58"/>
      <c r="X39" s="58"/>
      <c r="Y39" s="59"/>
      <c r="Z39" s="1" t="str">
        <f t="shared" si="23"/>
        <v/>
      </c>
      <c r="AA39" s="2" t="str">
        <f t="shared" si="35"/>
        <v/>
      </c>
      <c r="AB39" s="70"/>
      <c r="AD39" s="61" t="str">
        <f t="shared" si="36"/>
        <v/>
      </c>
      <c r="AE39" s="62" t="str">
        <f t="shared" si="37"/>
        <v/>
      </c>
      <c r="AF39" s="62" t="str">
        <f t="shared" si="38"/>
        <v/>
      </c>
      <c r="AG39" s="62" t="str">
        <f t="shared" si="39"/>
        <v/>
      </c>
      <c r="AH39" s="62" t="str">
        <f t="shared" si="40"/>
        <v/>
      </c>
      <c r="AI39" s="62">
        <f t="shared" si="41"/>
        <v>0</v>
      </c>
      <c r="AJ39" s="61" t="str">
        <f t="shared" si="42"/>
        <v/>
      </c>
      <c r="AK39" s="62" t="str">
        <f t="shared" si="43"/>
        <v/>
      </c>
      <c r="AL39" s="62" t="str">
        <f t="shared" si="44"/>
        <v/>
      </c>
      <c r="AM39" s="62" t="str">
        <f t="shared" si="45"/>
        <v/>
      </c>
      <c r="AN39" s="62" t="str">
        <f t="shared" si="46"/>
        <v/>
      </c>
      <c r="AO39" s="62">
        <f t="shared" si="47"/>
        <v>0</v>
      </c>
      <c r="AP39" s="61" t="str">
        <f t="shared" si="48"/>
        <v/>
      </c>
      <c r="AQ39" s="62" t="str">
        <f t="shared" si="49"/>
        <v/>
      </c>
      <c r="AR39" s="62" t="str">
        <f t="shared" si="50"/>
        <v/>
      </c>
      <c r="AS39" s="62" t="str">
        <f t="shared" si="51"/>
        <v/>
      </c>
      <c r="AT39" s="62" t="str">
        <f t="shared" si="52"/>
        <v/>
      </c>
      <c r="AU39" s="62">
        <f t="shared" si="53"/>
        <v>0</v>
      </c>
      <c r="AV39" s="61" t="str">
        <f t="shared" si="54"/>
        <v/>
      </c>
      <c r="AW39" s="62" t="str">
        <f t="shared" si="55"/>
        <v/>
      </c>
      <c r="AX39" s="62" t="str">
        <f t="shared" si="56"/>
        <v/>
      </c>
      <c r="AY39" s="62" t="str">
        <f t="shared" si="57"/>
        <v/>
      </c>
      <c r="AZ39" s="63" t="str">
        <f t="shared" si="58"/>
        <v/>
      </c>
      <c r="BA39" s="64">
        <f t="shared" si="59"/>
        <v>0</v>
      </c>
      <c r="BC39" s="65">
        <f t="shared" si="60"/>
        <v>0</v>
      </c>
      <c r="BE39" s="113" t="str">
        <f t="shared" si="61"/>
        <v/>
      </c>
      <c r="BF39" s="113" t="str">
        <f t="shared" si="62"/>
        <v/>
      </c>
      <c r="BG39" s="113" t="str">
        <f t="shared" si="29"/>
        <v/>
      </c>
    </row>
    <row r="40" spans="1:64">
      <c r="A40" s="66"/>
      <c r="B40" s="48"/>
      <c r="C40" s="67"/>
      <c r="D40" s="68"/>
      <c r="E40" s="69"/>
      <c r="F40" s="33"/>
      <c r="G40" s="31"/>
      <c r="H40" s="31"/>
      <c r="I40" s="31"/>
      <c r="J40" s="32"/>
      <c r="K40" s="33"/>
      <c r="L40" s="31"/>
      <c r="M40" s="31"/>
      <c r="N40" s="31"/>
      <c r="O40" s="34"/>
      <c r="P40" s="35"/>
      <c r="Q40" s="31"/>
      <c r="R40" s="31"/>
      <c r="S40" s="31"/>
      <c r="T40" s="34"/>
      <c r="U40" s="57"/>
      <c r="V40" s="58"/>
      <c r="W40" s="58"/>
      <c r="X40" s="58"/>
      <c r="Y40" s="59"/>
      <c r="Z40" s="1" t="str">
        <f t="shared" si="23"/>
        <v/>
      </c>
      <c r="AA40" s="2" t="str">
        <f t="shared" si="35"/>
        <v/>
      </c>
      <c r="AB40" s="70"/>
      <c r="AD40" s="61" t="str">
        <f t="shared" si="36"/>
        <v/>
      </c>
      <c r="AE40" s="62" t="str">
        <f t="shared" si="37"/>
        <v/>
      </c>
      <c r="AF40" s="62" t="str">
        <f t="shared" si="38"/>
        <v/>
      </c>
      <c r="AG40" s="62" t="str">
        <f t="shared" si="39"/>
        <v/>
      </c>
      <c r="AH40" s="62" t="str">
        <f t="shared" si="40"/>
        <v/>
      </c>
      <c r="AI40" s="62">
        <f t="shared" si="41"/>
        <v>0</v>
      </c>
      <c r="AJ40" s="61" t="str">
        <f t="shared" si="42"/>
        <v/>
      </c>
      <c r="AK40" s="62" t="str">
        <f t="shared" si="43"/>
        <v/>
      </c>
      <c r="AL40" s="62" t="str">
        <f t="shared" si="44"/>
        <v/>
      </c>
      <c r="AM40" s="62" t="str">
        <f t="shared" si="45"/>
        <v/>
      </c>
      <c r="AN40" s="62" t="str">
        <f t="shared" si="46"/>
        <v/>
      </c>
      <c r="AO40" s="62">
        <f t="shared" si="47"/>
        <v>0</v>
      </c>
      <c r="AP40" s="61" t="str">
        <f t="shared" si="48"/>
        <v/>
      </c>
      <c r="AQ40" s="62" t="str">
        <f t="shared" si="49"/>
        <v/>
      </c>
      <c r="AR40" s="62" t="str">
        <f t="shared" si="50"/>
        <v/>
      </c>
      <c r="AS40" s="62" t="str">
        <f t="shared" si="51"/>
        <v/>
      </c>
      <c r="AT40" s="62" t="str">
        <f t="shared" si="52"/>
        <v/>
      </c>
      <c r="AU40" s="62">
        <f t="shared" si="53"/>
        <v>0</v>
      </c>
      <c r="AV40" s="61" t="str">
        <f t="shared" si="54"/>
        <v/>
      </c>
      <c r="AW40" s="62" t="str">
        <f t="shared" si="55"/>
        <v/>
      </c>
      <c r="AX40" s="62" t="str">
        <f t="shared" si="56"/>
        <v/>
      </c>
      <c r="AY40" s="62" t="str">
        <f t="shared" si="57"/>
        <v/>
      </c>
      <c r="AZ40" s="63" t="str">
        <f t="shared" si="58"/>
        <v/>
      </c>
      <c r="BA40" s="64">
        <f t="shared" si="59"/>
        <v>0</v>
      </c>
      <c r="BC40" s="65">
        <f t="shared" si="60"/>
        <v>0</v>
      </c>
      <c r="BE40" s="113" t="str">
        <f t="shared" si="61"/>
        <v/>
      </c>
      <c r="BF40" s="113" t="str">
        <f t="shared" si="62"/>
        <v/>
      </c>
      <c r="BG40" s="113" t="str">
        <f t="shared" si="29"/>
        <v/>
      </c>
    </row>
    <row r="41" spans="1:64">
      <c r="A41" s="66"/>
      <c r="B41" s="48"/>
      <c r="C41" s="67"/>
      <c r="D41" s="68"/>
      <c r="E41" s="69"/>
      <c r="F41" s="33"/>
      <c r="G41" s="31"/>
      <c r="H41" s="31"/>
      <c r="I41" s="31"/>
      <c r="J41" s="32"/>
      <c r="K41" s="33"/>
      <c r="L41" s="31"/>
      <c r="M41" s="31"/>
      <c r="N41" s="31"/>
      <c r="O41" s="34"/>
      <c r="P41" s="35"/>
      <c r="Q41" s="31"/>
      <c r="R41" s="31"/>
      <c r="S41" s="31"/>
      <c r="T41" s="34"/>
      <c r="U41" s="57"/>
      <c r="V41" s="58"/>
      <c r="W41" s="58"/>
      <c r="X41" s="58"/>
      <c r="Y41" s="59"/>
      <c r="Z41" s="1" t="str">
        <f t="shared" si="23"/>
        <v/>
      </c>
      <c r="AA41" s="2" t="str">
        <f t="shared" si="35"/>
        <v/>
      </c>
      <c r="AB41" s="70"/>
      <c r="AD41" s="61" t="str">
        <f t="shared" si="36"/>
        <v/>
      </c>
      <c r="AE41" s="62" t="str">
        <f t="shared" si="37"/>
        <v/>
      </c>
      <c r="AF41" s="62" t="str">
        <f t="shared" si="38"/>
        <v/>
      </c>
      <c r="AG41" s="62" t="str">
        <f t="shared" si="39"/>
        <v/>
      </c>
      <c r="AH41" s="62" t="str">
        <f t="shared" si="40"/>
        <v/>
      </c>
      <c r="AI41" s="62">
        <f t="shared" si="41"/>
        <v>0</v>
      </c>
      <c r="AJ41" s="61" t="str">
        <f t="shared" si="42"/>
        <v/>
      </c>
      <c r="AK41" s="62" t="str">
        <f t="shared" si="43"/>
        <v/>
      </c>
      <c r="AL41" s="62" t="str">
        <f t="shared" si="44"/>
        <v/>
      </c>
      <c r="AM41" s="62" t="str">
        <f t="shared" si="45"/>
        <v/>
      </c>
      <c r="AN41" s="62" t="str">
        <f t="shared" si="46"/>
        <v/>
      </c>
      <c r="AO41" s="62">
        <f t="shared" si="47"/>
        <v>0</v>
      </c>
      <c r="AP41" s="61" t="str">
        <f t="shared" si="48"/>
        <v/>
      </c>
      <c r="AQ41" s="62" t="str">
        <f t="shared" si="49"/>
        <v/>
      </c>
      <c r="AR41" s="62" t="str">
        <f t="shared" si="50"/>
        <v/>
      </c>
      <c r="AS41" s="62" t="str">
        <f t="shared" si="51"/>
        <v/>
      </c>
      <c r="AT41" s="62" t="str">
        <f t="shared" si="52"/>
        <v/>
      </c>
      <c r="AU41" s="62">
        <f t="shared" si="53"/>
        <v>0</v>
      </c>
      <c r="AV41" s="61" t="str">
        <f t="shared" si="54"/>
        <v/>
      </c>
      <c r="AW41" s="62" t="str">
        <f t="shared" si="55"/>
        <v/>
      </c>
      <c r="AX41" s="62" t="str">
        <f t="shared" si="56"/>
        <v/>
      </c>
      <c r="AY41" s="62" t="str">
        <f t="shared" si="57"/>
        <v/>
      </c>
      <c r="AZ41" s="63" t="str">
        <f t="shared" si="58"/>
        <v/>
      </c>
      <c r="BA41" s="64">
        <f t="shared" si="59"/>
        <v>0</v>
      </c>
      <c r="BC41" s="65">
        <f t="shared" si="60"/>
        <v>0</v>
      </c>
      <c r="BE41" s="113" t="str">
        <f t="shared" si="61"/>
        <v/>
      </c>
      <c r="BF41" s="113" t="str">
        <f t="shared" si="62"/>
        <v/>
      </c>
      <c r="BG41" s="113" t="str">
        <f t="shared" si="29"/>
        <v/>
      </c>
    </row>
    <row r="42" spans="1:64">
      <c r="A42" s="66"/>
      <c r="B42" s="48"/>
      <c r="C42" s="67"/>
      <c r="D42" s="68"/>
      <c r="E42" s="69"/>
      <c r="F42" s="33"/>
      <c r="G42" s="31"/>
      <c r="H42" s="31"/>
      <c r="I42" s="31"/>
      <c r="J42" s="32"/>
      <c r="K42" s="33"/>
      <c r="L42" s="31"/>
      <c r="M42" s="31"/>
      <c r="N42" s="31"/>
      <c r="O42" s="34"/>
      <c r="P42" s="35"/>
      <c r="Q42" s="31"/>
      <c r="R42" s="31"/>
      <c r="S42" s="31"/>
      <c r="T42" s="34"/>
      <c r="U42" s="57"/>
      <c r="V42" s="58"/>
      <c r="W42" s="58"/>
      <c r="X42" s="58"/>
      <c r="Y42" s="59"/>
      <c r="Z42" s="1" t="str">
        <f t="shared" si="23"/>
        <v/>
      </c>
      <c r="AA42" s="2" t="str">
        <f t="shared" si="35"/>
        <v/>
      </c>
      <c r="AB42" s="70"/>
      <c r="AD42" s="61" t="str">
        <f t="shared" si="36"/>
        <v/>
      </c>
      <c r="AE42" s="62" t="str">
        <f t="shared" si="37"/>
        <v/>
      </c>
      <c r="AF42" s="62" t="str">
        <f t="shared" si="38"/>
        <v/>
      </c>
      <c r="AG42" s="62" t="str">
        <f t="shared" si="39"/>
        <v/>
      </c>
      <c r="AH42" s="62" t="str">
        <f t="shared" si="40"/>
        <v/>
      </c>
      <c r="AI42" s="62">
        <f t="shared" si="41"/>
        <v>0</v>
      </c>
      <c r="AJ42" s="61" t="str">
        <f t="shared" si="42"/>
        <v/>
      </c>
      <c r="AK42" s="62" t="str">
        <f t="shared" si="43"/>
        <v/>
      </c>
      <c r="AL42" s="62" t="str">
        <f t="shared" si="44"/>
        <v/>
      </c>
      <c r="AM42" s="62" t="str">
        <f t="shared" si="45"/>
        <v/>
      </c>
      <c r="AN42" s="62" t="str">
        <f t="shared" si="46"/>
        <v/>
      </c>
      <c r="AO42" s="62">
        <f t="shared" si="47"/>
        <v>0</v>
      </c>
      <c r="AP42" s="61" t="str">
        <f t="shared" si="48"/>
        <v/>
      </c>
      <c r="AQ42" s="62" t="str">
        <f t="shared" si="49"/>
        <v/>
      </c>
      <c r="AR42" s="62" t="str">
        <f t="shared" si="50"/>
        <v/>
      </c>
      <c r="AS42" s="62" t="str">
        <f t="shared" si="51"/>
        <v/>
      </c>
      <c r="AT42" s="62" t="str">
        <f t="shared" si="52"/>
        <v/>
      </c>
      <c r="AU42" s="62">
        <f t="shared" si="53"/>
        <v>0</v>
      </c>
      <c r="AV42" s="61" t="str">
        <f t="shared" si="54"/>
        <v/>
      </c>
      <c r="AW42" s="62" t="str">
        <f t="shared" si="55"/>
        <v/>
      </c>
      <c r="AX42" s="62" t="str">
        <f t="shared" si="56"/>
        <v/>
      </c>
      <c r="AY42" s="62" t="str">
        <f t="shared" si="57"/>
        <v/>
      </c>
      <c r="AZ42" s="63" t="str">
        <f t="shared" si="58"/>
        <v/>
      </c>
      <c r="BA42" s="64">
        <f t="shared" si="59"/>
        <v>0</v>
      </c>
      <c r="BC42" s="65">
        <f t="shared" si="60"/>
        <v>0</v>
      </c>
      <c r="BE42" s="113" t="str">
        <f t="shared" si="61"/>
        <v/>
      </c>
      <c r="BF42" s="113" t="str">
        <f t="shared" si="62"/>
        <v/>
      </c>
      <c r="BG42" s="113" t="str">
        <f t="shared" si="29"/>
        <v/>
      </c>
    </row>
    <row r="43" spans="1:64">
      <c r="A43" s="66"/>
      <c r="B43" s="48"/>
      <c r="C43" s="67"/>
      <c r="D43" s="68"/>
      <c r="E43" s="69"/>
      <c r="F43" s="33"/>
      <c r="G43" s="31"/>
      <c r="H43" s="31"/>
      <c r="I43" s="31"/>
      <c r="J43" s="32"/>
      <c r="K43" s="33"/>
      <c r="L43" s="31"/>
      <c r="M43" s="31"/>
      <c r="N43" s="31"/>
      <c r="O43" s="34"/>
      <c r="P43" s="35"/>
      <c r="Q43" s="31"/>
      <c r="R43" s="31"/>
      <c r="S43" s="31"/>
      <c r="T43" s="34"/>
      <c r="U43" s="57"/>
      <c r="V43" s="58"/>
      <c r="W43" s="58"/>
      <c r="X43" s="58"/>
      <c r="Y43" s="59"/>
      <c r="Z43" s="1" t="str">
        <f t="shared" si="23"/>
        <v/>
      </c>
      <c r="AA43" s="2" t="str">
        <f t="shared" si="35"/>
        <v/>
      </c>
      <c r="AB43" s="70"/>
      <c r="AD43" s="61" t="str">
        <f t="shared" si="36"/>
        <v/>
      </c>
      <c r="AE43" s="62" t="str">
        <f t="shared" si="37"/>
        <v/>
      </c>
      <c r="AF43" s="62" t="str">
        <f t="shared" si="38"/>
        <v/>
      </c>
      <c r="AG43" s="62" t="str">
        <f t="shared" si="39"/>
        <v/>
      </c>
      <c r="AH43" s="62" t="str">
        <f t="shared" si="40"/>
        <v/>
      </c>
      <c r="AI43" s="62">
        <f t="shared" si="41"/>
        <v>0</v>
      </c>
      <c r="AJ43" s="61" t="str">
        <f t="shared" si="42"/>
        <v/>
      </c>
      <c r="AK43" s="62" t="str">
        <f t="shared" si="43"/>
        <v/>
      </c>
      <c r="AL43" s="62" t="str">
        <f t="shared" si="44"/>
        <v/>
      </c>
      <c r="AM43" s="62" t="str">
        <f t="shared" si="45"/>
        <v/>
      </c>
      <c r="AN43" s="62" t="str">
        <f t="shared" si="46"/>
        <v/>
      </c>
      <c r="AO43" s="62">
        <f t="shared" si="47"/>
        <v>0</v>
      </c>
      <c r="AP43" s="61" t="str">
        <f t="shared" si="48"/>
        <v/>
      </c>
      <c r="AQ43" s="62" t="str">
        <f t="shared" si="49"/>
        <v/>
      </c>
      <c r="AR43" s="62" t="str">
        <f t="shared" si="50"/>
        <v/>
      </c>
      <c r="AS43" s="62" t="str">
        <f t="shared" si="51"/>
        <v/>
      </c>
      <c r="AT43" s="62" t="str">
        <f t="shared" si="52"/>
        <v/>
      </c>
      <c r="AU43" s="62">
        <f t="shared" si="53"/>
        <v>0</v>
      </c>
      <c r="AV43" s="61" t="str">
        <f t="shared" si="54"/>
        <v/>
      </c>
      <c r="AW43" s="62" t="str">
        <f t="shared" si="55"/>
        <v/>
      </c>
      <c r="AX43" s="62" t="str">
        <f t="shared" si="56"/>
        <v/>
      </c>
      <c r="AY43" s="62" t="str">
        <f t="shared" si="57"/>
        <v/>
      </c>
      <c r="AZ43" s="63" t="str">
        <f t="shared" si="58"/>
        <v/>
      </c>
      <c r="BA43" s="64">
        <f t="shared" si="59"/>
        <v>0</v>
      </c>
      <c r="BC43" s="65">
        <f t="shared" si="60"/>
        <v>0</v>
      </c>
      <c r="BE43" s="113" t="str">
        <f t="shared" si="61"/>
        <v/>
      </c>
      <c r="BF43" s="113" t="str">
        <f t="shared" si="62"/>
        <v/>
      </c>
      <c r="BG43" s="113" t="str">
        <f t="shared" si="29"/>
        <v/>
      </c>
    </row>
    <row r="44" spans="1:64">
      <c r="A44" s="66"/>
      <c r="B44" s="48"/>
      <c r="C44" s="67"/>
      <c r="D44" s="68"/>
      <c r="E44" s="69"/>
      <c r="F44" s="33"/>
      <c r="G44" s="31"/>
      <c r="H44" s="31"/>
      <c r="I44" s="31"/>
      <c r="J44" s="32"/>
      <c r="K44" s="33"/>
      <c r="L44" s="31"/>
      <c r="M44" s="31"/>
      <c r="N44" s="31"/>
      <c r="O44" s="34"/>
      <c r="P44" s="35"/>
      <c r="Q44" s="31"/>
      <c r="R44" s="31"/>
      <c r="S44" s="31"/>
      <c r="T44" s="34"/>
      <c r="U44" s="57"/>
      <c r="V44" s="58"/>
      <c r="W44" s="58"/>
      <c r="X44" s="58"/>
      <c r="Y44" s="59"/>
      <c r="Z44" s="1" t="str">
        <f t="shared" si="23"/>
        <v/>
      </c>
      <c r="AA44" s="2" t="str">
        <f t="shared" si="35"/>
        <v/>
      </c>
      <c r="AB44" s="70"/>
      <c r="AD44" s="61" t="str">
        <f t="shared" si="36"/>
        <v/>
      </c>
      <c r="AE44" s="62" t="str">
        <f t="shared" si="37"/>
        <v/>
      </c>
      <c r="AF44" s="62" t="str">
        <f t="shared" si="38"/>
        <v/>
      </c>
      <c r="AG44" s="62" t="str">
        <f t="shared" si="39"/>
        <v/>
      </c>
      <c r="AH44" s="62" t="str">
        <f t="shared" si="40"/>
        <v/>
      </c>
      <c r="AI44" s="62">
        <f t="shared" si="41"/>
        <v>0</v>
      </c>
      <c r="AJ44" s="61" t="str">
        <f t="shared" si="42"/>
        <v/>
      </c>
      <c r="AK44" s="62" t="str">
        <f t="shared" si="43"/>
        <v/>
      </c>
      <c r="AL44" s="62" t="str">
        <f t="shared" si="44"/>
        <v/>
      </c>
      <c r="AM44" s="62" t="str">
        <f t="shared" si="45"/>
        <v/>
      </c>
      <c r="AN44" s="62" t="str">
        <f t="shared" si="46"/>
        <v/>
      </c>
      <c r="AO44" s="62">
        <f t="shared" si="47"/>
        <v>0</v>
      </c>
      <c r="AP44" s="61" t="str">
        <f t="shared" si="48"/>
        <v/>
      </c>
      <c r="AQ44" s="62" t="str">
        <f t="shared" si="49"/>
        <v/>
      </c>
      <c r="AR44" s="62" t="str">
        <f t="shared" si="50"/>
        <v/>
      </c>
      <c r="AS44" s="62" t="str">
        <f t="shared" si="51"/>
        <v/>
      </c>
      <c r="AT44" s="62" t="str">
        <f t="shared" si="52"/>
        <v/>
      </c>
      <c r="AU44" s="62">
        <f t="shared" si="53"/>
        <v>0</v>
      </c>
      <c r="AV44" s="61" t="str">
        <f t="shared" si="54"/>
        <v/>
      </c>
      <c r="AW44" s="62" t="str">
        <f t="shared" si="55"/>
        <v/>
      </c>
      <c r="AX44" s="62" t="str">
        <f t="shared" si="56"/>
        <v/>
      </c>
      <c r="AY44" s="62" t="str">
        <f t="shared" si="57"/>
        <v/>
      </c>
      <c r="AZ44" s="63" t="str">
        <f t="shared" si="58"/>
        <v/>
      </c>
      <c r="BA44" s="64">
        <f t="shared" si="59"/>
        <v>0</v>
      </c>
      <c r="BC44" s="65">
        <f t="shared" si="60"/>
        <v>0</v>
      </c>
      <c r="BE44" s="113" t="str">
        <f t="shared" si="61"/>
        <v/>
      </c>
      <c r="BF44" s="113" t="str">
        <f t="shared" si="62"/>
        <v/>
      </c>
      <c r="BG44" s="113" t="str">
        <f t="shared" si="29"/>
        <v/>
      </c>
    </row>
    <row r="45" spans="1:64">
      <c r="A45" s="66"/>
      <c r="B45" s="48"/>
      <c r="C45" s="67"/>
      <c r="D45" s="68"/>
      <c r="E45" s="69"/>
      <c r="F45" s="33"/>
      <c r="G45" s="31"/>
      <c r="H45" s="31"/>
      <c r="I45" s="31"/>
      <c r="J45" s="32"/>
      <c r="K45" s="33"/>
      <c r="L45" s="31"/>
      <c r="M45" s="31"/>
      <c r="N45" s="31"/>
      <c r="O45" s="34"/>
      <c r="P45" s="35"/>
      <c r="Q45" s="31"/>
      <c r="R45" s="31"/>
      <c r="S45" s="31"/>
      <c r="T45" s="34"/>
      <c r="U45" s="57"/>
      <c r="V45" s="58"/>
      <c r="W45" s="58"/>
      <c r="X45" s="58"/>
      <c r="Y45" s="59"/>
      <c r="Z45" s="1" t="str">
        <f>IF(BC45=0,"",(BC45))</f>
        <v/>
      </c>
      <c r="AA45" s="2" t="str">
        <f>IF(AU45&lt;8,BE45,IF(AU45=8,BF45,IF(AU45=10,BG45,"")))</f>
        <v/>
      </c>
      <c r="AB45" s="70"/>
      <c r="AD45" s="61" t="str">
        <f>IF(F45="x",1,"")</f>
        <v/>
      </c>
      <c r="AE45" s="62" t="str">
        <f>IF(G45="x",2,"")</f>
        <v/>
      </c>
      <c r="AF45" s="62" t="str">
        <f>IF(H45="x",5,"")</f>
        <v/>
      </c>
      <c r="AG45" s="62" t="str">
        <f>IF(I45="x",8,"")</f>
        <v/>
      </c>
      <c r="AH45" s="62" t="str">
        <f>IF(J45="x",10,"")</f>
        <v/>
      </c>
      <c r="AI45" s="62">
        <f>SUM(AD45:AH45)</f>
        <v>0</v>
      </c>
      <c r="AJ45" s="61" t="str">
        <f>IF(K45="x",1,"")</f>
        <v/>
      </c>
      <c r="AK45" s="62" t="str">
        <f>IF(L45="x",2,"")</f>
        <v/>
      </c>
      <c r="AL45" s="62" t="str">
        <f>IF(M45="x",5,"")</f>
        <v/>
      </c>
      <c r="AM45" s="62" t="str">
        <f>IF(N45="x",8,"")</f>
        <v/>
      </c>
      <c r="AN45" s="62" t="str">
        <f>IF(O45="x",10,"")</f>
        <v/>
      </c>
      <c r="AO45" s="62">
        <f>SUM(AJ45:AN45)</f>
        <v>0</v>
      </c>
      <c r="AP45" s="61" t="str">
        <f>IF(P45="x",1,"")</f>
        <v/>
      </c>
      <c r="AQ45" s="62" t="str">
        <f>IF(Q45="x",2,"")</f>
        <v/>
      </c>
      <c r="AR45" s="62" t="str">
        <f>IF(R45="x",5,"")</f>
        <v/>
      </c>
      <c r="AS45" s="62" t="str">
        <f>IF(S45="x",8,"")</f>
        <v/>
      </c>
      <c r="AT45" s="62" t="str">
        <f>IF(T45="x",10,"")</f>
        <v/>
      </c>
      <c r="AU45" s="62">
        <f>SUM(AP45:AT45)</f>
        <v>0</v>
      </c>
      <c r="AV45" s="61" t="str">
        <f>IF(U45="x",1,"")</f>
        <v/>
      </c>
      <c r="AW45" s="62" t="str">
        <f>IF(V45="x",2,"")</f>
        <v/>
      </c>
      <c r="AX45" s="62" t="str">
        <f>IF(W45="x",5,"")</f>
        <v/>
      </c>
      <c r="AY45" s="62" t="str">
        <f>IF(X45="x",8,"")</f>
        <v/>
      </c>
      <c r="AZ45" s="63" t="str">
        <f>IF(Y45="x",10,"")</f>
        <v/>
      </c>
      <c r="BA45" s="64">
        <f>SUM(AV45:AZ45)</f>
        <v>0</v>
      </c>
      <c r="BC45" s="65">
        <f>IF(AU45&gt;0,(AI45*AO45*AU45),0)</f>
        <v>0</v>
      </c>
      <c r="BE45" s="113" t="str">
        <f>IF(BC45&gt;200,"Inspection",IF(BC45&gt;125,"Plan d'action",IF(BC45&gt;50,"Délégation",IF(BC45&gt;=1,"Autocontrole",""))))</f>
        <v/>
      </c>
      <c r="BF45" s="113" t="str">
        <f>IF(BC45&gt;32,"Inspection",IF(BC45&gt;1,"Délégation",""))</f>
        <v/>
      </c>
      <c r="BG45" s="113" t="str">
        <f>IF(BC45&gt;40,"Double Inspection",IF(BC45&gt;20,"Inspection",IF(BC45&gt;1,"Délégation","")))</f>
        <v/>
      </c>
    </row>
    <row r="46" spans="1:64">
      <c r="A46" s="66"/>
      <c r="B46" s="48"/>
      <c r="C46" s="67"/>
      <c r="D46" s="68"/>
      <c r="E46" s="69"/>
      <c r="F46" s="33"/>
      <c r="G46" s="31"/>
      <c r="H46" s="31"/>
      <c r="I46" s="31"/>
      <c r="J46" s="32"/>
      <c r="K46" s="33"/>
      <c r="L46" s="31"/>
      <c r="M46" s="31"/>
      <c r="N46" s="31"/>
      <c r="O46" s="34"/>
      <c r="P46" s="35"/>
      <c r="Q46" s="31"/>
      <c r="R46" s="31"/>
      <c r="S46" s="31"/>
      <c r="T46" s="34"/>
      <c r="U46" s="57"/>
      <c r="V46" s="58"/>
      <c r="W46" s="58"/>
      <c r="X46" s="58"/>
      <c r="Y46" s="59"/>
      <c r="Z46" s="1" t="str">
        <f>IF(BC46=0,"",(BC46))</f>
        <v/>
      </c>
      <c r="AA46" s="2" t="str">
        <f>IF(AU46&lt;8,BE46,IF(AU46=8,BF46,IF(AU46=10,BG46,"")))</f>
        <v/>
      </c>
      <c r="AB46" s="70"/>
      <c r="AD46" s="61" t="str">
        <f>IF(F46="x",1,"")</f>
        <v/>
      </c>
      <c r="AE46" s="62" t="str">
        <f>IF(G46="x",2,"")</f>
        <v/>
      </c>
      <c r="AF46" s="62" t="str">
        <f>IF(H46="x",5,"")</f>
        <v/>
      </c>
      <c r="AG46" s="62" t="str">
        <f>IF(I46="x",8,"")</f>
        <v/>
      </c>
      <c r="AH46" s="62" t="str">
        <f>IF(J46="x",10,"")</f>
        <v/>
      </c>
      <c r="AI46" s="62">
        <f>SUM(AD46:AH46)</f>
        <v>0</v>
      </c>
      <c r="AJ46" s="61" t="str">
        <f>IF(K46="x",1,"")</f>
        <v/>
      </c>
      <c r="AK46" s="62" t="str">
        <f>IF(L46="x",2,"")</f>
        <v/>
      </c>
      <c r="AL46" s="62" t="str">
        <f>IF(M46="x",5,"")</f>
        <v/>
      </c>
      <c r="AM46" s="62" t="str">
        <f>IF(N46="x",8,"")</f>
        <v/>
      </c>
      <c r="AN46" s="62" t="str">
        <f>IF(O46="x",10,"")</f>
        <v/>
      </c>
      <c r="AO46" s="62">
        <f>SUM(AJ46:AN46)</f>
        <v>0</v>
      </c>
      <c r="AP46" s="61" t="str">
        <f>IF(P46="x",1,"")</f>
        <v/>
      </c>
      <c r="AQ46" s="62" t="str">
        <f>IF(Q46="x",2,"")</f>
        <v/>
      </c>
      <c r="AR46" s="62" t="str">
        <f>IF(R46="x",5,"")</f>
        <v/>
      </c>
      <c r="AS46" s="62" t="str">
        <f>IF(S46="x",8,"")</f>
        <v/>
      </c>
      <c r="AT46" s="62" t="str">
        <f>IF(T46="x",10,"")</f>
        <v/>
      </c>
      <c r="AU46" s="62">
        <f>SUM(AP46:AT46)</f>
        <v>0</v>
      </c>
      <c r="AV46" s="61" t="str">
        <f>IF(U46="x",1,"")</f>
        <v/>
      </c>
      <c r="AW46" s="62" t="str">
        <f>IF(V46="x",2,"")</f>
        <v/>
      </c>
      <c r="AX46" s="62" t="str">
        <f>IF(W46="x",5,"")</f>
        <v/>
      </c>
      <c r="AY46" s="62" t="str">
        <f>IF(X46="x",8,"")</f>
        <v/>
      </c>
      <c r="AZ46" s="63" t="str">
        <f>IF(Y46="x",10,"")</f>
        <v/>
      </c>
      <c r="BA46" s="64">
        <f>SUM(AV46:AZ46)</f>
        <v>0</v>
      </c>
      <c r="BC46" s="65">
        <f>IF(AU46&gt;0,(AI46*AO46*AU46),0)</f>
        <v>0</v>
      </c>
      <c r="BE46" s="113" t="str">
        <f>IF(BC46&gt;200,"Inspection",IF(BC46&gt;125,"Plan d'action",IF(BC46&gt;50,"Délégation",IF(BC46&gt;=1,"Autocontrole",""))))</f>
        <v/>
      </c>
      <c r="BF46" s="113" t="str">
        <f>IF(BC46&gt;32,"Inspection",IF(BC46&gt;1,"Délégation",""))</f>
        <v/>
      </c>
      <c r="BG46" s="113" t="str">
        <f>IF(BC46&gt;40,"Double Inspection",IF(BC46&gt;20,"Inspection",IF(BC46&gt;1,"Délégation","")))</f>
        <v/>
      </c>
    </row>
    <row r="47" spans="1:64">
      <c r="A47" s="66"/>
      <c r="B47" s="48"/>
      <c r="C47" s="67"/>
      <c r="D47" s="68"/>
      <c r="E47" s="69"/>
      <c r="F47" s="33"/>
      <c r="G47" s="31"/>
      <c r="H47" s="31"/>
      <c r="I47" s="31"/>
      <c r="J47" s="32"/>
      <c r="K47" s="33"/>
      <c r="L47" s="31"/>
      <c r="M47" s="31"/>
      <c r="N47" s="31"/>
      <c r="O47" s="34"/>
      <c r="P47" s="35"/>
      <c r="Q47" s="31"/>
      <c r="R47" s="31"/>
      <c r="S47" s="31"/>
      <c r="T47" s="34"/>
      <c r="U47" s="57"/>
      <c r="V47" s="58"/>
      <c r="W47" s="58"/>
      <c r="X47" s="58"/>
      <c r="Y47" s="59"/>
      <c r="Z47" s="1" t="str">
        <f>IF(BC47=0,"",(BC47))</f>
        <v/>
      </c>
      <c r="AA47" s="2" t="str">
        <f>IF(AU47&lt;8,BE47,IF(AU47=8,BF47,IF(AU47=10,BG47,"")))</f>
        <v/>
      </c>
      <c r="AB47" s="70"/>
      <c r="AD47" s="61" t="str">
        <f>IF(F47="x",1,"")</f>
        <v/>
      </c>
      <c r="AE47" s="62" t="str">
        <f>IF(G47="x",2,"")</f>
        <v/>
      </c>
      <c r="AF47" s="62" t="str">
        <f>IF(H47="x",5,"")</f>
        <v/>
      </c>
      <c r="AG47" s="62" t="str">
        <f>IF(I47="x",8,"")</f>
        <v/>
      </c>
      <c r="AH47" s="62" t="str">
        <f>IF(J47="x",10,"")</f>
        <v/>
      </c>
      <c r="AI47" s="62">
        <f>SUM(AD47:AH47)</f>
        <v>0</v>
      </c>
      <c r="AJ47" s="61" t="str">
        <f>IF(K47="x",1,"")</f>
        <v/>
      </c>
      <c r="AK47" s="62" t="str">
        <f>IF(L47="x",2,"")</f>
        <v/>
      </c>
      <c r="AL47" s="62" t="str">
        <f>IF(M47="x",5,"")</f>
        <v/>
      </c>
      <c r="AM47" s="62" t="str">
        <f>IF(N47="x",8,"")</f>
        <v/>
      </c>
      <c r="AN47" s="62" t="str">
        <f>IF(O47="x",10,"")</f>
        <v/>
      </c>
      <c r="AO47" s="62">
        <f>SUM(AJ47:AN47)</f>
        <v>0</v>
      </c>
      <c r="AP47" s="61" t="str">
        <f>IF(P47="x",1,"")</f>
        <v/>
      </c>
      <c r="AQ47" s="62" t="str">
        <f>IF(Q47="x",2,"")</f>
        <v/>
      </c>
      <c r="AR47" s="62" t="str">
        <f>IF(R47="x",5,"")</f>
        <v/>
      </c>
      <c r="AS47" s="62" t="str">
        <f>IF(S47="x",8,"")</f>
        <v/>
      </c>
      <c r="AT47" s="62" t="str">
        <f>IF(T47="x",10,"")</f>
        <v/>
      </c>
      <c r="AU47" s="62">
        <f>SUM(AP47:AT47)</f>
        <v>0</v>
      </c>
      <c r="AV47" s="61" t="str">
        <f>IF(U47="x",1,"")</f>
        <v/>
      </c>
      <c r="AW47" s="62" t="str">
        <f>IF(V47="x",2,"")</f>
        <v/>
      </c>
      <c r="AX47" s="62" t="str">
        <f>IF(W47="x",5,"")</f>
        <v/>
      </c>
      <c r="AY47" s="62" t="str">
        <f>IF(X47="x",8,"")</f>
        <v/>
      </c>
      <c r="AZ47" s="63" t="str">
        <f>IF(Y47="x",10,"")</f>
        <v/>
      </c>
      <c r="BA47" s="64">
        <f>SUM(AV47:AZ47)</f>
        <v>0</v>
      </c>
      <c r="BC47" s="65">
        <f>IF(AU47&gt;0,(AI47*AO47*AU47),0)</f>
        <v>0</v>
      </c>
      <c r="BE47" s="113" t="str">
        <f>IF(BC47&gt;200,"Inspection",IF(BC47&gt;125,"Plan d'action",IF(BC47&gt;50,"Délégation",IF(BC47&gt;=1,"Autocontrole",""))))</f>
        <v/>
      </c>
      <c r="BF47" s="113" t="str">
        <f>IF(BC47&gt;32,"Inspection",IF(BC47&gt;1,"Délégation",""))</f>
        <v/>
      </c>
      <c r="BG47" s="113" t="str">
        <f>IF(BC47&gt;40,"Double Inspection",IF(BC47&gt;20,"Inspection",IF(BC47&gt;1,"Délégation","")))</f>
        <v/>
      </c>
    </row>
    <row r="48" spans="1:64" ht="13.5" thickBot="1">
      <c r="A48" s="71"/>
      <c r="B48" s="72"/>
      <c r="C48" s="73"/>
      <c r="D48" s="74"/>
      <c r="E48" s="69"/>
      <c r="F48" s="75"/>
      <c r="G48" s="76"/>
      <c r="H48" s="76"/>
      <c r="I48" s="76"/>
      <c r="J48" s="77"/>
      <c r="K48" s="75"/>
      <c r="L48" s="76"/>
      <c r="M48" s="76"/>
      <c r="N48" s="76"/>
      <c r="O48" s="78"/>
      <c r="P48" s="79"/>
      <c r="Q48" s="76"/>
      <c r="R48" s="76"/>
      <c r="S48" s="76"/>
      <c r="T48" s="78"/>
      <c r="U48" s="80"/>
      <c r="V48" s="81"/>
      <c r="W48" s="81"/>
      <c r="X48" s="81"/>
      <c r="Y48" s="82"/>
      <c r="Z48" s="1" t="str">
        <f>IF(BC48=0,"",(BC48))</f>
        <v/>
      </c>
      <c r="AA48" s="2" t="str">
        <f>IF(AU48&lt;8,BE48,IF(AU48=8,BF48,IF(AU48=10,BG48,"")))</f>
        <v/>
      </c>
      <c r="AB48" s="70"/>
      <c r="AD48" s="61" t="str">
        <f>IF(F48="x",1,"")</f>
        <v/>
      </c>
      <c r="AE48" s="62" t="str">
        <f>IF(G48="x",2,"")</f>
        <v/>
      </c>
      <c r="AF48" s="62" t="str">
        <f>IF(H48="x",5,"")</f>
        <v/>
      </c>
      <c r="AG48" s="62" t="str">
        <f>IF(I48="x",8,"")</f>
        <v/>
      </c>
      <c r="AH48" s="62" t="str">
        <f>IF(J48="x",10,"")</f>
        <v/>
      </c>
      <c r="AI48" s="62">
        <f>SUM(AD48:AH48)</f>
        <v>0</v>
      </c>
      <c r="AJ48" s="61" t="str">
        <f>IF(K48="x",1,"")</f>
        <v/>
      </c>
      <c r="AK48" s="62" t="str">
        <f>IF(L48="x",2,"")</f>
        <v/>
      </c>
      <c r="AL48" s="62" t="str">
        <f>IF(M48="x",5,"")</f>
        <v/>
      </c>
      <c r="AM48" s="62" t="str">
        <f>IF(N48="x",8,"")</f>
        <v/>
      </c>
      <c r="AN48" s="62" t="str">
        <f>IF(O48="x",10,"")</f>
        <v/>
      </c>
      <c r="AO48" s="62">
        <f>SUM(AJ48:AN48)</f>
        <v>0</v>
      </c>
      <c r="AP48" s="61" t="str">
        <f>IF(P48="x",1,"")</f>
        <v/>
      </c>
      <c r="AQ48" s="62" t="str">
        <f>IF(Q48="x",2,"")</f>
        <v/>
      </c>
      <c r="AR48" s="62" t="str">
        <f>IF(R48="x",5,"")</f>
        <v/>
      </c>
      <c r="AS48" s="62" t="str">
        <f>IF(S48="x",8,"")</f>
        <v/>
      </c>
      <c r="AT48" s="62" t="str">
        <f>IF(T48="x",10,"")</f>
        <v/>
      </c>
      <c r="AU48" s="62">
        <f>SUM(AP48:AT48)</f>
        <v>0</v>
      </c>
      <c r="AV48" s="61" t="str">
        <f>IF(U48="x",1,"")</f>
        <v/>
      </c>
      <c r="AW48" s="62" t="str">
        <f>IF(V48="x",2,"")</f>
        <v/>
      </c>
      <c r="AX48" s="62" t="str">
        <f>IF(W48="x",5,"")</f>
        <v/>
      </c>
      <c r="AY48" s="62" t="str">
        <f>IF(X48="x",8,"")</f>
        <v/>
      </c>
      <c r="AZ48" s="63" t="str">
        <f>IF(Y48="x",10,"")</f>
        <v/>
      </c>
      <c r="BA48" s="64">
        <f>SUM(AV48:AZ48)</f>
        <v>0</v>
      </c>
      <c r="BC48" s="65">
        <f>IF(AU48&gt;0,(AI48*AO48*AU48),0)</f>
        <v>0</v>
      </c>
      <c r="BE48" s="113" t="str">
        <f>IF(BC48&gt;200,"Inspection",IF(BC48&gt;125,"Plan d'action",IF(BC48&gt;50,"Délégation",IF(BC48&gt;=1,"Autocontrole",""))))</f>
        <v/>
      </c>
      <c r="BF48" s="113" t="str">
        <f>IF(BC48&gt;32,"Inspection",IF(BC48&gt;1,"Délégation",""))</f>
        <v/>
      </c>
      <c r="BG48" s="113" t="str">
        <f>IF(BC48&gt;40,"Double Inspection",IF(BC48&gt;20,"Inspection",IF(BC48&gt;1,"Délégation","")))</f>
        <v/>
      </c>
    </row>
    <row r="49" spans="1:59">
      <c r="A49" s="83"/>
      <c r="B49" s="83"/>
      <c r="C49" s="83"/>
      <c r="D49" s="84"/>
      <c r="E49" s="84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6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C49" s="88"/>
    </row>
    <row r="50" spans="1:59">
      <c r="A50" s="89"/>
      <c r="B50" s="89"/>
      <c r="C50" s="89"/>
      <c r="D50" s="85"/>
      <c r="N50" s="14"/>
      <c r="O50" s="14"/>
      <c r="P50" s="14"/>
      <c r="Q50" s="14"/>
      <c r="R50" s="14"/>
      <c r="S50" s="14"/>
      <c r="T50" s="14"/>
      <c r="U50" s="85"/>
      <c r="V50" s="85"/>
      <c r="W50" s="85"/>
      <c r="X50" s="85"/>
      <c r="Y50" s="85"/>
      <c r="Z50" s="86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</row>
    <row r="51" spans="1:59">
      <c r="A51" s="90" t="s">
        <v>12</v>
      </c>
      <c r="B51" s="91" t="s">
        <v>24</v>
      </c>
      <c r="C51" s="91"/>
      <c r="D51" s="92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93"/>
    </row>
    <row r="52" spans="1:59">
      <c r="A52" s="94"/>
      <c r="B52" s="91" t="s">
        <v>25</v>
      </c>
      <c r="C52" s="91"/>
      <c r="D52" s="92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93"/>
    </row>
    <row r="53" spans="1:59">
      <c r="A53" s="94"/>
      <c r="B53" s="91" t="s">
        <v>26</v>
      </c>
      <c r="C53" s="91"/>
      <c r="D53" s="92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93"/>
    </row>
    <row r="54" spans="1:59">
      <c r="A54" s="94"/>
      <c r="B54" s="95" t="s">
        <v>13</v>
      </c>
      <c r="C54" s="91"/>
      <c r="D54" s="92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93"/>
    </row>
    <row r="55" spans="1:59">
      <c r="A55" s="94"/>
      <c r="B55" s="95"/>
      <c r="C55" s="91"/>
      <c r="D55" s="92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93"/>
    </row>
    <row r="56" spans="1:59">
      <c r="A56" s="94"/>
      <c r="B56" s="95"/>
      <c r="C56" s="91"/>
      <c r="D56" s="92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93"/>
    </row>
    <row r="57" spans="1:59">
      <c r="A57" s="94"/>
      <c r="B57" s="95"/>
      <c r="C57" s="91"/>
      <c r="D57" s="92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93"/>
    </row>
    <row r="58" spans="1:59">
      <c r="A58" s="96"/>
      <c r="B58" s="96"/>
      <c r="C58" s="96"/>
      <c r="D58" s="97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93"/>
    </row>
    <row r="59" spans="1:59">
      <c r="A59" s="89"/>
      <c r="B59" s="89"/>
      <c r="C59" s="89"/>
      <c r="D59" s="85"/>
      <c r="E59" s="85"/>
      <c r="F59" s="89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9"/>
      <c r="AA59" s="22"/>
      <c r="AB59" s="22"/>
      <c r="AC59" s="22"/>
      <c r="AD59" s="9"/>
      <c r="AE59" s="9"/>
      <c r="AF59" s="9"/>
    </row>
    <row r="60" spans="1:59" s="94" customFormat="1">
      <c r="D60" s="92"/>
      <c r="E60" s="100"/>
      <c r="Z60" s="101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3"/>
      <c r="BB60" s="102"/>
      <c r="BC60" s="102"/>
      <c r="BD60" s="102"/>
      <c r="BE60" s="102"/>
      <c r="BF60" s="102"/>
      <c r="BG60" s="102"/>
    </row>
    <row r="61" spans="1:59" s="94" customFormat="1">
      <c r="D61" s="92"/>
      <c r="E61" s="100"/>
      <c r="Z61" s="101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3"/>
      <c r="BB61" s="102"/>
      <c r="BC61" s="102"/>
      <c r="BD61" s="102"/>
      <c r="BE61" s="102"/>
      <c r="BF61" s="102"/>
      <c r="BG61" s="102"/>
    </row>
    <row r="62" spans="1:59" s="94" customFormat="1">
      <c r="D62" s="92"/>
      <c r="E62" s="100"/>
      <c r="Z62" s="101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3"/>
      <c r="BB62" s="102"/>
      <c r="BC62" s="102"/>
      <c r="BD62" s="102"/>
      <c r="BE62" s="102"/>
      <c r="BF62" s="102"/>
      <c r="BG62" s="102"/>
    </row>
    <row r="63" spans="1:59" s="94" customFormat="1">
      <c r="D63" s="92"/>
      <c r="E63" s="100"/>
      <c r="Z63" s="101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3"/>
      <c r="BB63" s="102"/>
      <c r="BC63" s="102"/>
      <c r="BD63" s="102"/>
      <c r="BE63" s="102"/>
      <c r="BF63" s="102"/>
      <c r="BG63" s="102"/>
    </row>
    <row r="64" spans="1:59" s="94" customFormat="1">
      <c r="D64" s="92"/>
      <c r="E64" s="100"/>
      <c r="Z64" s="101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3"/>
      <c r="BB64" s="102"/>
      <c r="BC64" s="102"/>
      <c r="BD64" s="102"/>
      <c r="BE64" s="102"/>
      <c r="BF64" s="102"/>
      <c r="BG64" s="102"/>
    </row>
    <row r="65" spans="4:59" s="94" customFormat="1">
      <c r="D65" s="92"/>
      <c r="E65" s="100"/>
      <c r="Z65" s="101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3"/>
      <c r="BB65" s="102"/>
      <c r="BC65" s="102"/>
      <c r="BD65" s="102"/>
      <c r="BE65" s="102"/>
      <c r="BF65" s="102"/>
      <c r="BG65" s="102"/>
    </row>
    <row r="66" spans="4:59" s="94" customFormat="1">
      <c r="D66" s="92"/>
      <c r="E66" s="100"/>
      <c r="Z66" s="101"/>
      <c r="AA66" s="108" t="s">
        <v>31</v>
      </c>
      <c r="AB66" s="114"/>
      <c r="AC66" s="115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3"/>
      <c r="BB66" s="102"/>
      <c r="BC66" s="102"/>
      <c r="BD66" s="102"/>
      <c r="BE66" s="102"/>
      <c r="BF66" s="102"/>
      <c r="BG66" s="102"/>
    </row>
    <row r="67" spans="4:59" s="94" customFormat="1">
      <c r="D67" s="92"/>
      <c r="E67" s="100"/>
      <c r="Z67" s="101"/>
      <c r="AA67" s="109" t="s">
        <v>27</v>
      </c>
      <c r="AB67" s="116"/>
      <c r="AC67" s="117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3"/>
      <c r="BB67" s="102"/>
      <c r="BC67" s="102"/>
      <c r="BD67" s="102"/>
      <c r="BE67" s="102"/>
      <c r="BF67" s="102"/>
      <c r="BG67" s="102"/>
    </row>
    <row r="68" spans="4:59" s="94" customFormat="1">
      <c r="D68" s="92"/>
      <c r="E68" s="100"/>
      <c r="Z68" s="101"/>
      <c r="AA68" s="109" t="s">
        <v>28</v>
      </c>
      <c r="AB68" s="116"/>
      <c r="AC68" s="117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3"/>
      <c r="BB68" s="102"/>
      <c r="BC68" s="102"/>
      <c r="BD68" s="102"/>
      <c r="BE68" s="102"/>
      <c r="BF68" s="102"/>
      <c r="BG68" s="102"/>
    </row>
    <row r="69" spans="4:59" s="94" customFormat="1">
      <c r="D69" s="92"/>
      <c r="E69" s="100"/>
      <c r="Z69" s="101"/>
      <c r="AA69" s="109" t="s">
        <v>29</v>
      </c>
      <c r="AB69" s="116"/>
      <c r="AC69" s="117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3"/>
      <c r="BB69" s="102"/>
      <c r="BC69" s="102"/>
      <c r="BD69" s="102"/>
      <c r="BE69" s="102"/>
      <c r="BF69" s="102"/>
      <c r="BG69" s="102"/>
    </row>
    <row r="70" spans="4:59" s="94" customFormat="1">
      <c r="D70" s="92"/>
      <c r="E70" s="100"/>
      <c r="Z70" s="101"/>
      <c r="AA70" s="109" t="s">
        <v>30</v>
      </c>
      <c r="AB70" s="116"/>
      <c r="AC70" s="117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3"/>
      <c r="BB70" s="102"/>
      <c r="BC70" s="102"/>
      <c r="BD70" s="102"/>
      <c r="BE70" s="102"/>
      <c r="BF70" s="102"/>
      <c r="BG70" s="102"/>
    </row>
    <row r="71" spans="4:59" s="94" customFormat="1">
      <c r="D71" s="92"/>
      <c r="E71" s="100"/>
      <c r="Z71" s="101"/>
      <c r="AA71" s="107"/>
      <c r="AB71" s="116"/>
      <c r="AC71" s="117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3"/>
      <c r="BB71" s="102"/>
      <c r="BC71" s="102"/>
      <c r="BD71" s="102"/>
      <c r="BE71" s="102"/>
      <c r="BF71" s="102"/>
      <c r="BG71" s="102"/>
    </row>
    <row r="72" spans="4:59" s="94" customFormat="1">
      <c r="D72" s="92"/>
      <c r="E72" s="100"/>
      <c r="Z72" s="101"/>
      <c r="AA72" s="106"/>
      <c r="AB72" s="118"/>
      <c r="AC72" s="119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3"/>
      <c r="BB72" s="102"/>
      <c r="BC72" s="102"/>
      <c r="BD72" s="102"/>
      <c r="BE72" s="102"/>
      <c r="BF72" s="102"/>
      <c r="BG72" s="102"/>
    </row>
    <row r="73" spans="4:59" s="94" customFormat="1">
      <c r="D73" s="92"/>
      <c r="E73" s="100"/>
      <c r="Z73" s="101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102"/>
      <c r="AU73" s="102"/>
      <c r="AV73" s="102"/>
      <c r="AW73" s="102"/>
      <c r="AX73" s="102"/>
      <c r="AY73" s="102"/>
      <c r="AZ73" s="102"/>
      <c r="BA73" s="103"/>
      <c r="BB73" s="102"/>
      <c r="BC73" s="102"/>
      <c r="BD73" s="102"/>
      <c r="BE73" s="102"/>
      <c r="BF73" s="102"/>
      <c r="BG73" s="102"/>
    </row>
    <row r="74" spans="4:59" s="94" customFormat="1">
      <c r="D74" s="92"/>
      <c r="E74" s="100"/>
      <c r="Z74" s="101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3"/>
      <c r="BB74" s="102"/>
      <c r="BC74" s="102"/>
      <c r="BD74" s="102"/>
      <c r="BE74" s="102"/>
      <c r="BF74" s="102"/>
      <c r="BG74" s="102"/>
    </row>
    <row r="75" spans="4:59" s="94" customFormat="1">
      <c r="D75" s="92"/>
      <c r="E75" s="100"/>
      <c r="Z75" s="101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3"/>
      <c r="BB75" s="102"/>
      <c r="BC75" s="102"/>
      <c r="BD75" s="102"/>
      <c r="BE75" s="102"/>
      <c r="BF75" s="102"/>
      <c r="BG75" s="102"/>
    </row>
    <row r="76" spans="4:59" s="94" customFormat="1">
      <c r="D76" s="92"/>
      <c r="E76" s="100"/>
      <c r="Z76" s="101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3"/>
      <c r="BB76" s="102"/>
      <c r="BC76" s="102"/>
      <c r="BD76" s="102"/>
      <c r="BE76" s="102"/>
      <c r="BF76" s="102"/>
      <c r="BG76" s="102"/>
    </row>
    <row r="77" spans="4:59" s="94" customFormat="1">
      <c r="D77" s="92"/>
      <c r="E77" s="100"/>
      <c r="Z77" s="101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3"/>
      <c r="BB77" s="102"/>
      <c r="BC77" s="102"/>
      <c r="BD77" s="102"/>
      <c r="BE77" s="102"/>
      <c r="BF77" s="102"/>
      <c r="BG77" s="102"/>
    </row>
    <row r="78" spans="4:59" s="94" customFormat="1">
      <c r="D78" s="92"/>
      <c r="E78" s="100"/>
      <c r="Z78" s="101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3"/>
      <c r="BB78" s="102"/>
      <c r="BC78" s="102"/>
      <c r="BD78" s="102"/>
      <c r="BE78" s="102"/>
      <c r="BF78" s="102"/>
      <c r="BG78" s="102"/>
    </row>
    <row r="79" spans="4:59" s="94" customFormat="1">
      <c r="D79" s="92"/>
      <c r="E79" s="100"/>
      <c r="Z79" s="101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3"/>
      <c r="BB79" s="102"/>
      <c r="BC79" s="102"/>
      <c r="BD79" s="102"/>
      <c r="BE79" s="102"/>
      <c r="BF79" s="102"/>
      <c r="BG79" s="102"/>
    </row>
    <row r="80" spans="4:59" s="94" customFormat="1">
      <c r="D80" s="92"/>
      <c r="E80" s="100"/>
      <c r="Z80" s="101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N80" s="102"/>
      <c r="AO80" s="102"/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3"/>
      <c r="BB80" s="102"/>
      <c r="BC80" s="102"/>
      <c r="BD80" s="102"/>
      <c r="BE80" s="102"/>
      <c r="BF80" s="102"/>
      <c r="BG80" s="102"/>
    </row>
    <row r="81" spans="4:59" s="94" customFormat="1">
      <c r="D81" s="92"/>
      <c r="E81" s="100"/>
      <c r="Z81" s="101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3"/>
      <c r="BB81" s="102"/>
      <c r="BC81" s="102"/>
      <c r="BD81" s="102"/>
      <c r="BE81" s="102"/>
      <c r="BF81" s="102"/>
      <c r="BG81" s="102"/>
    </row>
  </sheetData>
  <mergeCells count="9">
    <mergeCell ref="D2:T2"/>
    <mergeCell ref="B7:B8"/>
    <mergeCell ref="A7:A8"/>
    <mergeCell ref="A6:B6"/>
    <mergeCell ref="AD3:BG5"/>
    <mergeCell ref="F7:J7"/>
    <mergeCell ref="K7:O7"/>
    <mergeCell ref="P7:T7"/>
    <mergeCell ref="AB7:AB8"/>
  </mergeCells>
  <phoneticPr fontId="0" type="noConversion"/>
  <conditionalFormatting sqref="S9:T25 S30:T48">
    <cfRule type="containsBlanks" dxfId="3" priority="5" stopIfTrue="1">
      <formula>LEN(TRIM(S9))=0</formula>
    </cfRule>
    <cfRule type="cellIs" dxfId="2" priority="7" stopIfTrue="1" operator="equal">
      <formula>"X"</formula>
    </cfRule>
  </conditionalFormatting>
  <conditionalFormatting sqref="S26:T29">
    <cfRule type="containsBlanks" dxfId="1" priority="3" stopIfTrue="1">
      <formula>LEN(TRIM(S26))=0</formula>
    </cfRule>
    <cfRule type="cellIs" dxfId="0" priority="4" stopIfTrue="1" operator="equal">
      <formula>"X"</formula>
    </cfRule>
  </conditionalFormatting>
  <dataValidations disablePrompts="1" count="1">
    <dataValidation type="list" allowBlank="1" showInputMessage="1" showErrorMessage="1" sqref="U2:Y2">
      <formula1>'Trame AdR'!#REF!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  <pageSetUpPr fitToPage="1"/>
  </sheetPr>
  <dimension ref="A2:AZ81"/>
  <sheetViews>
    <sheetView showGridLines="0" tabSelected="1" view="pageBreakPreview" zoomScaleNormal="95" zoomScaleSheetLayoutView="100" zoomScalePageLayoutView="71" workbookViewId="0">
      <selection activeCell="H9" sqref="H9"/>
    </sheetView>
  </sheetViews>
  <sheetFormatPr defaultColWidth="11.42578125" defaultRowHeight="12.75"/>
  <cols>
    <col min="1" max="1" width="20.7109375" style="4" customWidth="1"/>
    <col min="2" max="2" width="25.7109375" style="4" customWidth="1"/>
    <col min="3" max="3" width="8.140625" style="4" customWidth="1"/>
    <col min="4" max="4" width="8" style="13" customWidth="1"/>
    <col min="5" max="5" width="1.7109375" style="14" customWidth="1"/>
    <col min="6" max="13" width="2.85546875" style="6" customWidth="1"/>
    <col min="14" max="14" width="8.7109375" style="15" customWidth="1"/>
    <col min="15" max="15" width="18.28515625" style="6" bestFit="1" customWidth="1"/>
    <col min="16" max="16" width="25.28515625" style="6" customWidth="1"/>
    <col min="17" max="17" width="4.85546875" style="6" customWidth="1"/>
    <col min="18" max="40" width="4.140625" style="8" customWidth="1"/>
    <col min="41" max="41" width="4.140625" style="9" customWidth="1"/>
    <col min="42" max="42" width="4.140625" style="8" customWidth="1"/>
    <col min="43" max="43" width="7.140625" style="10" customWidth="1"/>
    <col min="44" max="44" width="1.42578125" style="11" customWidth="1"/>
    <col min="45" max="47" width="11.42578125" style="11" customWidth="1"/>
    <col min="48" max="48" width="11.42578125" style="4"/>
    <col min="49" max="49" width="1.5703125" style="4" customWidth="1"/>
    <col min="50" max="50" width="5.7109375" style="4" customWidth="1"/>
    <col min="51" max="51" width="1.85546875" style="4" customWidth="1"/>
    <col min="52" max="16384" width="11.42578125" style="4"/>
  </cols>
  <sheetData>
    <row r="2" spans="1:52" ht="39.75" customHeight="1">
      <c r="A2" s="3" t="s">
        <v>17</v>
      </c>
      <c r="D2" s="145" t="s">
        <v>23</v>
      </c>
      <c r="E2" s="146"/>
      <c r="F2" s="146"/>
      <c r="G2" s="146"/>
      <c r="H2" s="146"/>
      <c r="I2" s="5"/>
      <c r="J2" s="5"/>
      <c r="K2" s="5"/>
      <c r="L2" s="5"/>
      <c r="M2" s="5"/>
      <c r="N2" s="5"/>
      <c r="O2" s="5"/>
      <c r="P2" s="165">
        <f ca="1">TODAY()</f>
        <v>43578</v>
      </c>
      <c r="AX2" s="104"/>
      <c r="AY2" s="12"/>
      <c r="AZ2" s="12"/>
    </row>
    <row r="3" spans="1:52" ht="12.75" customHeight="1">
      <c r="A3" s="3" t="s">
        <v>18</v>
      </c>
      <c r="B3" s="105"/>
      <c r="E3" s="13"/>
      <c r="F3" s="13"/>
      <c r="G3" s="13"/>
      <c r="H3" s="13"/>
      <c r="I3" s="13"/>
      <c r="J3" s="13"/>
      <c r="K3" s="13"/>
      <c r="L3" s="13"/>
      <c r="M3" s="13"/>
      <c r="N3" s="13"/>
      <c r="R3" s="150" t="s">
        <v>22</v>
      </c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X3" s="105"/>
      <c r="AY3" s="12"/>
      <c r="AZ3" s="12"/>
    </row>
    <row r="4" spans="1:52"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X4" s="105"/>
      <c r="AY4" s="12"/>
      <c r="AZ4" s="12"/>
    </row>
    <row r="5" spans="1:52"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X5" s="105"/>
      <c r="AY5" s="12"/>
      <c r="AZ5" s="12"/>
    </row>
    <row r="6" spans="1:52" ht="15.75" thickBot="1">
      <c r="A6" s="149"/>
      <c r="B6" s="149"/>
      <c r="AX6" s="105"/>
      <c r="AY6" s="12"/>
      <c r="AZ6" s="12"/>
    </row>
    <row r="7" spans="1:52" ht="99.75" customHeight="1">
      <c r="A7" s="147" t="s">
        <v>15</v>
      </c>
      <c r="B7" s="147" t="s">
        <v>14</v>
      </c>
      <c r="C7" s="16" t="s">
        <v>0</v>
      </c>
      <c r="D7" s="17" t="s">
        <v>1</v>
      </c>
      <c r="E7" s="140"/>
      <c r="F7" s="127" t="s">
        <v>2</v>
      </c>
      <c r="G7" s="127" t="s">
        <v>3</v>
      </c>
      <c r="H7" s="138" t="s">
        <v>4</v>
      </c>
      <c r="I7" s="18"/>
      <c r="J7" s="18"/>
      <c r="K7" s="18" t="s">
        <v>5</v>
      </c>
      <c r="L7" s="18"/>
      <c r="M7" s="19"/>
      <c r="N7" s="134" t="s">
        <v>6</v>
      </c>
      <c r="O7" s="21" t="s">
        <v>7</v>
      </c>
      <c r="P7" s="154" t="s">
        <v>16</v>
      </c>
      <c r="Q7" s="22"/>
      <c r="R7" s="23" t="s">
        <v>2</v>
      </c>
      <c r="S7" s="24"/>
      <c r="T7" s="25"/>
      <c r="U7" s="24"/>
      <c r="V7" s="24"/>
      <c r="W7" s="26"/>
      <c r="X7" s="23" t="s">
        <v>3</v>
      </c>
      <c r="Y7" s="24"/>
      <c r="Z7" s="25"/>
      <c r="AA7" s="24"/>
      <c r="AB7" s="24"/>
      <c r="AC7" s="26"/>
      <c r="AD7" s="23" t="s">
        <v>4</v>
      </c>
      <c r="AE7" s="24"/>
      <c r="AF7" s="25"/>
      <c r="AG7" s="24"/>
      <c r="AH7" s="24"/>
      <c r="AI7" s="26"/>
      <c r="AJ7" s="23" t="s">
        <v>5</v>
      </c>
      <c r="AK7" s="24"/>
      <c r="AL7" s="25"/>
      <c r="AM7" s="24"/>
      <c r="AN7" s="24"/>
      <c r="AO7" s="27"/>
      <c r="AQ7" s="28" t="s">
        <v>6</v>
      </c>
      <c r="AX7" s="105"/>
      <c r="AY7" s="12"/>
      <c r="AZ7" s="12"/>
    </row>
    <row r="8" spans="1:52" ht="33.75" thickBot="1">
      <c r="A8" s="148"/>
      <c r="B8" s="148"/>
      <c r="C8" s="29" t="s">
        <v>8</v>
      </c>
      <c r="D8" s="30" t="s">
        <v>9</v>
      </c>
      <c r="E8" s="141"/>
      <c r="F8" s="128" t="s">
        <v>39</v>
      </c>
      <c r="G8" s="128" t="s">
        <v>39</v>
      </c>
      <c r="H8" s="139" t="s">
        <v>39</v>
      </c>
      <c r="I8" s="137">
        <v>1</v>
      </c>
      <c r="J8" s="135">
        <v>2</v>
      </c>
      <c r="K8" s="135">
        <v>5</v>
      </c>
      <c r="L8" s="135">
        <v>8</v>
      </c>
      <c r="M8" s="136">
        <v>10</v>
      </c>
      <c r="N8" s="1" t="s">
        <v>10</v>
      </c>
      <c r="O8" s="40"/>
      <c r="P8" s="155"/>
      <c r="R8" s="41">
        <v>1</v>
      </c>
      <c r="S8" s="42">
        <v>2</v>
      </c>
      <c r="T8" s="42">
        <v>5</v>
      </c>
      <c r="U8" s="42">
        <v>8</v>
      </c>
      <c r="V8" s="43">
        <v>10</v>
      </c>
      <c r="W8" s="44" t="s">
        <v>11</v>
      </c>
      <c r="X8" s="41">
        <v>1</v>
      </c>
      <c r="Y8" s="42">
        <v>2</v>
      </c>
      <c r="Z8" s="42">
        <v>5</v>
      </c>
      <c r="AA8" s="42">
        <v>8</v>
      </c>
      <c r="AB8" s="43">
        <v>10</v>
      </c>
      <c r="AC8" s="44" t="s">
        <v>11</v>
      </c>
      <c r="AD8" s="41">
        <v>1</v>
      </c>
      <c r="AE8" s="42">
        <v>2</v>
      </c>
      <c r="AF8" s="42">
        <v>5</v>
      </c>
      <c r="AG8" s="42">
        <v>8</v>
      </c>
      <c r="AH8" s="43">
        <v>10</v>
      </c>
      <c r="AI8" s="44" t="s">
        <v>11</v>
      </c>
      <c r="AJ8" s="41">
        <v>1</v>
      </c>
      <c r="AK8" s="42">
        <v>2</v>
      </c>
      <c r="AL8" s="42">
        <v>5</v>
      </c>
      <c r="AM8" s="42">
        <v>8</v>
      </c>
      <c r="AN8" s="43">
        <v>10</v>
      </c>
      <c r="AO8" s="45" t="s">
        <v>11</v>
      </c>
      <c r="AQ8" s="46" t="s">
        <v>10</v>
      </c>
      <c r="AS8" s="47" t="s">
        <v>19</v>
      </c>
      <c r="AT8" s="47" t="s">
        <v>20</v>
      </c>
      <c r="AU8" s="47" t="s">
        <v>21</v>
      </c>
      <c r="AY8" s="12"/>
      <c r="AZ8" s="12"/>
    </row>
    <row r="9" spans="1:52">
      <c r="A9" s="120"/>
      <c r="B9" s="48"/>
      <c r="C9" s="49"/>
      <c r="D9" s="50"/>
      <c r="E9" s="51"/>
      <c r="F9" s="52">
        <v>4</v>
      </c>
      <c r="G9" s="53">
        <v>4</v>
      </c>
      <c r="H9" s="34">
        <v>4</v>
      </c>
      <c r="I9" s="131"/>
      <c r="J9" s="132"/>
      <c r="K9" s="132"/>
      <c r="L9" s="132"/>
      <c r="M9" s="133"/>
      <c r="N9" s="144">
        <f>IF(OR(F9="",G9="",H9=""),"",F9*G9*H9)</f>
        <v>64</v>
      </c>
      <c r="O9" s="2" t="e">
        <f t="shared" ref="O9:O44" si="0">IF(AI9&lt;8,AS9,IF(AI9=8,AT9,IF(AI9=10,AU9,"")))</f>
        <v>#REF!</v>
      </c>
      <c r="P9" s="60"/>
      <c r="Q9" s="143" t="str">
        <f>IFERROR(ADDRESS(MATCH(H9,Feuil2!$B:$B,0),MATCH(F9*G9,Feuil2!$11:$11,0)),"")</f>
        <v>$P$7</v>
      </c>
      <c r="R9" s="61" t="str">
        <f t="shared" ref="R9:R48" si="1">IF(F9="x",1,"")</f>
        <v/>
      </c>
      <c r="S9" s="62" t="e">
        <f>IF(#REF!="x",2,"")</f>
        <v>#REF!</v>
      </c>
      <c r="T9" s="62" t="e">
        <f>IF(#REF!="x",5,"")</f>
        <v>#REF!</v>
      </c>
      <c r="U9" s="62" t="e">
        <f>IF(#REF!="x",8,"")</f>
        <v>#REF!</v>
      </c>
      <c r="V9" s="62" t="e">
        <f>IF(#REF!="x",10,"")</f>
        <v>#REF!</v>
      </c>
      <c r="W9" s="62" t="e">
        <f>SUM(R9:V9)</f>
        <v>#REF!</v>
      </c>
      <c r="X9" s="61" t="str">
        <f t="shared" ref="X9:X48" si="2">IF(G9="x",1,"")</f>
        <v/>
      </c>
      <c r="Y9" s="62" t="e">
        <f>IF(#REF!="x",2,"")</f>
        <v>#REF!</v>
      </c>
      <c r="Z9" s="62" t="e">
        <f>IF(#REF!="x",5,"")</f>
        <v>#REF!</v>
      </c>
      <c r="AA9" s="62" t="e">
        <f>IF(#REF!="x",8,"")</f>
        <v>#REF!</v>
      </c>
      <c r="AB9" s="62" t="e">
        <f>IF(#REF!="x",10,"")</f>
        <v>#REF!</v>
      </c>
      <c r="AC9" s="62" t="e">
        <f>SUM(X9:AB9)</f>
        <v>#REF!</v>
      </c>
      <c r="AD9" s="61" t="str">
        <f t="shared" ref="AD9:AD48" si="3">IF(H9="x",1,"")</f>
        <v/>
      </c>
      <c r="AE9" s="62" t="e">
        <f>IF(#REF!="x",2,"")</f>
        <v>#REF!</v>
      </c>
      <c r="AF9" s="62" t="e">
        <f>IF(#REF!="x",5,"")</f>
        <v>#REF!</v>
      </c>
      <c r="AG9" s="62" t="e">
        <f>IF(#REF!="x",8,"")</f>
        <v>#REF!</v>
      </c>
      <c r="AH9" s="62" t="e">
        <f>IF(#REF!="x",10,"")</f>
        <v>#REF!</v>
      </c>
      <c r="AI9" s="62" t="e">
        <f>SUM(AD9:AH9)</f>
        <v>#REF!</v>
      </c>
      <c r="AJ9" s="61" t="str">
        <f t="shared" ref="AJ9:AJ44" si="4">IF(I9="x",1,"")</f>
        <v/>
      </c>
      <c r="AK9" s="62" t="str">
        <f t="shared" ref="AK9:AK44" si="5">IF(J9="x",2,"")</f>
        <v/>
      </c>
      <c r="AL9" s="62" t="str">
        <f t="shared" ref="AL9:AL44" si="6">IF(K9="x",5,"")</f>
        <v/>
      </c>
      <c r="AM9" s="62" t="str">
        <f t="shared" ref="AM9:AM44" si="7">IF(L9="x",8,"")</f>
        <v/>
      </c>
      <c r="AN9" s="63" t="str">
        <f t="shared" ref="AN9:AN44" si="8">IF(M9="x",10,"")</f>
        <v/>
      </c>
      <c r="AO9" s="64">
        <f>SUM(AJ9:AN9)</f>
        <v>0</v>
      </c>
      <c r="AQ9" s="65" t="e">
        <f>IF(AI9&gt;0,(W9*AC9*AI9),0)</f>
        <v>#REF!</v>
      </c>
      <c r="AS9" s="113" t="e">
        <f t="shared" ref="AS9:AS44" si="9">IF(AQ9&gt;200,"Inspection",IF(AQ9&gt;125,"Plan d'action",IF(AQ9&gt;50,"Délégation",IF(AQ9&gt;=1,"Autocontrole",""))))</f>
        <v>#REF!</v>
      </c>
      <c r="AT9" s="113" t="e">
        <f t="shared" ref="AT9:AT44" si="10">IF(AQ9&gt;32,"Inspection",IF(AQ9&gt;1,"Délégation",""))</f>
        <v>#REF!</v>
      </c>
      <c r="AU9" s="113" t="e">
        <f>IF(AQ9&gt;40,"Double Inspection",IF(AQ9&gt;20,"Inspection",IF(AQ9&gt;1,"Délégation","")))</f>
        <v>#REF!</v>
      </c>
      <c r="AY9" s="12"/>
      <c r="AZ9" s="12"/>
    </row>
    <row r="10" spans="1:52">
      <c r="A10" s="121"/>
      <c r="B10" s="48"/>
      <c r="C10" s="67"/>
      <c r="D10" s="68"/>
      <c r="E10" s="69"/>
      <c r="F10" s="33">
        <v>5</v>
      </c>
      <c r="G10" s="31">
        <v>6</v>
      </c>
      <c r="H10" s="34">
        <v>7</v>
      </c>
      <c r="I10" s="129"/>
      <c r="J10" s="58"/>
      <c r="K10" s="58"/>
      <c r="L10" s="58"/>
      <c r="M10" s="59"/>
      <c r="N10" s="144">
        <f t="shared" ref="N10:N48" si="11">IF(OR(F10="",G10="",H10=""),"",F10*G10*H10)</f>
        <v>210</v>
      </c>
      <c r="O10" s="2" t="e">
        <f t="shared" si="0"/>
        <v>#REF!</v>
      </c>
      <c r="P10" s="70"/>
      <c r="Q10" s="143" t="str">
        <f>IFERROR(ADDRESS(MATCH(H10,Feuil2!$B:$B,0),MATCH(F10*G10,Feuil2!$11:$11,0)),"")</f>
        <v>$X$4</v>
      </c>
      <c r="R10" s="61" t="str">
        <f t="shared" si="1"/>
        <v/>
      </c>
      <c r="S10" s="62" t="e">
        <f>IF(#REF!="x",2,"")</f>
        <v>#REF!</v>
      </c>
      <c r="T10" s="62" t="e">
        <f>IF(#REF!="x",5,"")</f>
        <v>#REF!</v>
      </c>
      <c r="U10" s="62" t="e">
        <f>IF(#REF!="x",8,"")</f>
        <v>#REF!</v>
      </c>
      <c r="V10" s="62" t="e">
        <f>IF(#REF!="x",10,"")</f>
        <v>#REF!</v>
      </c>
      <c r="W10" s="62" t="e">
        <f t="shared" ref="W10:W29" si="12">SUM(R10:V10)</f>
        <v>#REF!</v>
      </c>
      <c r="X10" s="61" t="str">
        <f t="shared" si="2"/>
        <v/>
      </c>
      <c r="Y10" s="62" t="e">
        <f>IF(#REF!="x",2,"")</f>
        <v>#REF!</v>
      </c>
      <c r="Z10" s="62" t="e">
        <f>IF(#REF!="x",5,"")</f>
        <v>#REF!</v>
      </c>
      <c r="AA10" s="62" t="e">
        <f>IF(#REF!="x",8,"")</f>
        <v>#REF!</v>
      </c>
      <c r="AB10" s="62" t="e">
        <f>IF(#REF!="x",10,"")</f>
        <v>#REF!</v>
      </c>
      <c r="AC10" s="62" t="e">
        <f t="shared" ref="AC10:AC29" si="13">SUM(X10:AB10)</f>
        <v>#REF!</v>
      </c>
      <c r="AD10" s="61" t="str">
        <f t="shared" si="3"/>
        <v/>
      </c>
      <c r="AE10" s="62" t="e">
        <f>IF(#REF!="x",2,"")</f>
        <v>#REF!</v>
      </c>
      <c r="AF10" s="62" t="e">
        <f>IF(#REF!="x",5,"")</f>
        <v>#REF!</v>
      </c>
      <c r="AG10" s="62" t="e">
        <f>IF(#REF!="x",8,"")</f>
        <v>#REF!</v>
      </c>
      <c r="AH10" s="62" t="e">
        <f>IF(#REF!="x",10,"")</f>
        <v>#REF!</v>
      </c>
      <c r="AI10" s="62" t="e">
        <f t="shared" ref="AI10:AI29" si="14">SUM(AD10:AH10)</f>
        <v>#REF!</v>
      </c>
      <c r="AJ10" s="61" t="str">
        <f t="shared" si="4"/>
        <v/>
      </c>
      <c r="AK10" s="62" t="str">
        <f t="shared" si="5"/>
        <v/>
      </c>
      <c r="AL10" s="62" t="str">
        <f t="shared" si="6"/>
        <v/>
      </c>
      <c r="AM10" s="62" t="str">
        <f t="shared" si="7"/>
        <v/>
      </c>
      <c r="AN10" s="63" t="str">
        <f t="shared" si="8"/>
        <v/>
      </c>
      <c r="AO10" s="64">
        <f t="shared" ref="AO10:AO29" si="15">SUM(AJ10:AN10)</f>
        <v>0</v>
      </c>
      <c r="AQ10" s="65" t="e">
        <f t="shared" ref="AQ10:AQ44" si="16">IF(AI10&gt;0,(W10*AC10*AI10),0)</f>
        <v>#REF!</v>
      </c>
      <c r="AS10" s="113" t="e">
        <f t="shared" si="9"/>
        <v>#REF!</v>
      </c>
      <c r="AT10" s="113" t="e">
        <f t="shared" si="10"/>
        <v>#REF!</v>
      </c>
      <c r="AU10" s="113" t="e">
        <f t="shared" ref="AU10:AU44" si="17">IF(AQ10&gt;40,"Double Inspection",IF(AQ10&gt;20,"Inspection",IF(AQ10&gt;1,"Délégation","")))</f>
        <v>#REF!</v>
      </c>
      <c r="AY10" s="12"/>
      <c r="AZ10" s="12"/>
    </row>
    <row r="11" spans="1:52">
      <c r="A11" s="66"/>
      <c r="B11" s="48"/>
      <c r="C11" s="67"/>
      <c r="D11" s="68"/>
      <c r="E11" s="69"/>
      <c r="F11" s="33">
        <v>1</v>
      </c>
      <c r="G11" s="31">
        <v>1</v>
      </c>
      <c r="H11" s="34">
        <v>1</v>
      </c>
      <c r="I11" s="129"/>
      <c r="J11" s="58"/>
      <c r="K11" s="58"/>
      <c r="L11" s="58"/>
      <c r="M11" s="59"/>
      <c r="N11" s="163">
        <f t="shared" si="11"/>
        <v>1</v>
      </c>
      <c r="O11" s="2" t="e">
        <f t="shared" si="0"/>
        <v>#REF!</v>
      </c>
      <c r="P11" s="70"/>
      <c r="Q11" s="143" t="str">
        <f>IFERROR(ADDRESS(MATCH(H11,Feuil2!$B:$B,0),MATCH(F11*G11,Feuil2!$11:$11,0)),"")</f>
        <v>$C$10</v>
      </c>
      <c r="R11" s="61" t="str">
        <f t="shared" si="1"/>
        <v/>
      </c>
      <c r="S11" s="62" t="e">
        <f>IF(#REF!="x",2,"")</f>
        <v>#REF!</v>
      </c>
      <c r="T11" s="62" t="e">
        <f>IF(#REF!="x",5,"")</f>
        <v>#REF!</v>
      </c>
      <c r="U11" s="62" t="e">
        <f>IF(#REF!="x",8,"")</f>
        <v>#REF!</v>
      </c>
      <c r="V11" s="62" t="e">
        <f>IF(#REF!="x",10,"")</f>
        <v>#REF!</v>
      </c>
      <c r="W11" s="62" t="e">
        <f t="shared" si="12"/>
        <v>#REF!</v>
      </c>
      <c r="X11" s="61" t="str">
        <f t="shared" si="2"/>
        <v/>
      </c>
      <c r="Y11" s="62" t="e">
        <f>IF(#REF!="x",2,"")</f>
        <v>#REF!</v>
      </c>
      <c r="Z11" s="62" t="e">
        <f>IF(#REF!="x",5,"")</f>
        <v>#REF!</v>
      </c>
      <c r="AA11" s="62" t="e">
        <f>IF(#REF!="x",8,"")</f>
        <v>#REF!</v>
      </c>
      <c r="AB11" s="62" t="e">
        <f>IF(#REF!="x",10,"")</f>
        <v>#REF!</v>
      </c>
      <c r="AC11" s="62" t="e">
        <f t="shared" si="13"/>
        <v>#REF!</v>
      </c>
      <c r="AD11" s="61" t="str">
        <f t="shared" si="3"/>
        <v/>
      </c>
      <c r="AE11" s="62" t="e">
        <f>IF(#REF!="x",2,"")</f>
        <v>#REF!</v>
      </c>
      <c r="AF11" s="62" t="e">
        <f>IF(#REF!="x",5,"")</f>
        <v>#REF!</v>
      </c>
      <c r="AG11" s="62" t="e">
        <f>IF(#REF!="x",8,"")</f>
        <v>#REF!</v>
      </c>
      <c r="AH11" s="62" t="e">
        <f>IF(#REF!="x",10,"")</f>
        <v>#REF!</v>
      </c>
      <c r="AI11" s="62" t="e">
        <f t="shared" si="14"/>
        <v>#REF!</v>
      </c>
      <c r="AJ11" s="61" t="str">
        <f t="shared" si="4"/>
        <v/>
      </c>
      <c r="AK11" s="62" t="str">
        <f t="shared" si="5"/>
        <v/>
      </c>
      <c r="AL11" s="62" t="str">
        <f t="shared" si="6"/>
        <v/>
      </c>
      <c r="AM11" s="62" t="str">
        <f t="shared" si="7"/>
        <v/>
      </c>
      <c r="AN11" s="63" t="str">
        <f t="shared" si="8"/>
        <v/>
      </c>
      <c r="AO11" s="64">
        <f t="shared" si="15"/>
        <v>0</v>
      </c>
      <c r="AQ11" s="65" t="e">
        <f t="shared" si="16"/>
        <v>#REF!</v>
      </c>
      <c r="AS11" s="113" t="e">
        <f t="shared" si="9"/>
        <v>#REF!</v>
      </c>
      <c r="AT11" s="113" t="e">
        <f t="shared" si="10"/>
        <v>#REF!</v>
      </c>
      <c r="AU11" s="113" t="e">
        <f t="shared" si="17"/>
        <v>#REF!</v>
      </c>
      <c r="AX11" s="105"/>
      <c r="AY11" s="12"/>
      <c r="AZ11" s="12"/>
    </row>
    <row r="12" spans="1:52" ht="12.75" customHeight="1">
      <c r="A12" s="66"/>
      <c r="B12" s="48"/>
      <c r="C12" s="67"/>
      <c r="D12" s="68"/>
      <c r="E12" s="69"/>
      <c r="F12" s="33">
        <v>8</v>
      </c>
      <c r="G12" s="31">
        <v>8</v>
      </c>
      <c r="H12" s="34">
        <v>8</v>
      </c>
      <c r="I12" s="129"/>
      <c r="J12" s="58"/>
      <c r="K12" s="58"/>
      <c r="L12" s="58"/>
      <c r="M12" s="59"/>
      <c r="N12" s="162">
        <f t="shared" si="11"/>
        <v>512</v>
      </c>
      <c r="O12" s="2" t="e">
        <f t="shared" si="0"/>
        <v>#REF!</v>
      </c>
      <c r="P12" s="70"/>
      <c r="Q12" s="143" t="str">
        <f>IFERROR(ADDRESS(MATCH(H12,Feuil2!$B:$B,0),MATCH(F12*G12,Feuil2!$11:$11,0)),"")</f>
        <v>$AL$3</v>
      </c>
      <c r="R12" s="61" t="str">
        <f t="shared" si="1"/>
        <v/>
      </c>
      <c r="S12" s="62" t="e">
        <f>IF(#REF!="x",2,"")</f>
        <v>#REF!</v>
      </c>
      <c r="T12" s="62" t="e">
        <f>IF(#REF!="x",5,"")</f>
        <v>#REF!</v>
      </c>
      <c r="U12" s="62" t="e">
        <f>IF(#REF!="x",8,"")</f>
        <v>#REF!</v>
      </c>
      <c r="V12" s="62" t="e">
        <f>IF(#REF!="x",10,"")</f>
        <v>#REF!</v>
      </c>
      <c r="W12" s="62" t="e">
        <f t="shared" si="12"/>
        <v>#REF!</v>
      </c>
      <c r="X12" s="61" t="str">
        <f t="shared" si="2"/>
        <v/>
      </c>
      <c r="Y12" s="62" t="e">
        <f>IF(#REF!="x",2,"")</f>
        <v>#REF!</v>
      </c>
      <c r="Z12" s="62" t="e">
        <f>IF(#REF!="x",5,"")</f>
        <v>#REF!</v>
      </c>
      <c r="AA12" s="62" t="e">
        <f>IF(#REF!="x",8,"")</f>
        <v>#REF!</v>
      </c>
      <c r="AB12" s="62" t="e">
        <f>IF(#REF!="x",10,"")</f>
        <v>#REF!</v>
      </c>
      <c r="AC12" s="62" t="e">
        <f t="shared" si="13"/>
        <v>#REF!</v>
      </c>
      <c r="AD12" s="61" t="str">
        <f t="shared" si="3"/>
        <v/>
      </c>
      <c r="AE12" s="62" t="e">
        <f>IF(#REF!="x",2,"")</f>
        <v>#REF!</v>
      </c>
      <c r="AF12" s="62" t="e">
        <f>IF(#REF!="x",5,"")</f>
        <v>#REF!</v>
      </c>
      <c r="AG12" s="62" t="e">
        <f>IF(#REF!="x",8,"")</f>
        <v>#REF!</v>
      </c>
      <c r="AH12" s="62" t="e">
        <f>IF(#REF!="x",10,"")</f>
        <v>#REF!</v>
      </c>
      <c r="AI12" s="62" t="e">
        <f t="shared" si="14"/>
        <v>#REF!</v>
      </c>
      <c r="AJ12" s="61" t="str">
        <f t="shared" si="4"/>
        <v/>
      </c>
      <c r="AK12" s="62" t="str">
        <f t="shared" si="5"/>
        <v/>
      </c>
      <c r="AL12" s="62" t="str">
        <f t="shared" si="6"/>
        <v/>
      </c>
      <c r="AM12" s="62" t="str">
        <f t="shared" si="7"/>
        <v/>
      </c>
      <c r="AN12" s="63" t="str">
        <f t="shared" si="8"/>
        <v/>
      </c>
      <c r="AO12" s="64">
        <f t="shared" si="15"/>
        <v>0</v>
      </c>
      <c r="AQ12" s="65" t="e">
        <f t="shared" si="16"/>
        <v>#REF!</v>
      </c>
      <c r="AS12" s="113" t="e">
        <f t="shared" si="9"/>
        <v>#REF!</v>
      </c>
      <c r="AT12" s="113" t="e">
        <f t="shared" si="10"/>
        <v>#REF!</v>
      </c>
      <c r="AU12" s="113" t="e">
        <f t="shared" si="17"/>
        <v>#REF!</v>
      </c>
      <c r="AX12" s="105"/>
      <c r="AY12" s="12"/>
      <c r="AZ12" s="12"/>
    </row>
    <row r="13" spans="1:52" ht="12.75" customHeight="1">
      <c r="A13" s="66"/>
      <c r="B13" s="48"/>
      <c r="C13" s="67"/>
      <c r="D13" s="68"/>
      <c r="E13" s="69"/>
      <c r="F13" s="33">
        <v>4</v>
      </c>
      <c r="G13" s="31">
        <v>2</v>
      </c>
      <c r="H13" s="34">
        <v>7</v>
      </c>
      <c r="I13" s="129"/>
      <c r="J13" s="58"/>
      <c r="K13" s="58"/>
      <c r="L13" s="58"/>
      <c r="M13" s="59"/>
      <c r="N13" s="144">
        <f t="shared" si="11"/>
        <v>56</v>
      </c>
      <c r="O13" s="2" t="e">
        <f t="shared" si="0"/>
        <v>#REF!</v>
      </c>
      <c r="P13" s="70"/>
      <c r="Q13" s="143" t="str">
        <f>IFERROR(ADDRESS(MATCH(H13,Feuil2!$B:$B,0),MATCH(F13*G13,Feuil2!$11:$11,0)),"")</f>
        <v>$J$4</v>
      </c>
      <c r="R13" s="61" t="str">
        <f t="shared" si="1"/>
        <v/>
      </c>
      <c r="S13" s="62" t="e">
        <f>IF(#REF!="x",2,"")</f>
        <v>#REF!</v>
      </c>
      <c r="T13" s="62" t="e">
        <f>IF(#REF!="x",5,"")</f>
        <v>#REF!</v>
      </c>
      <c r="U13" s="62" t="e">
        <f>IF(#REF!="x",8,"")</f>
        <v>#REF!</v>
      </c>
      <c r="V13" s="62" t="e">
        <f>IF(#REF!="x",10,"")</f>
        <v>#REF!</v>
      </c>
      <c r="W13" s="62" t="e">
        <f t="shared" si="12"/>
        <v>#REF!</v>
      </c>
      <c r="X13" s="61" t="str">
        <f t="shared" si="2"/>
        <v/>
      </c>
      <c r="Y13" s="62" t="e">
        <f>IF(#REF!="x",2,"")</f>
        <v>#REF!</v>
      </c>
      <c r="Z13" s="62" t="e">
        <f>IF(#REF!="x",5,"")</f>
        <v>#REF!</v>
      </c>
      <c r="AA13" s="62" t="e">
        <f>IF(#REF!="x",8,"")</f>
        <v>#REF!</v>
      </c>
      <c r="AB13" s="62" t="e">
        <f>IF(#REF!="x",10,"")</f>
        <v>#REF!</v>
      </c>
      <c r="AC13" s="62" t="e">
        <f t="shared" si="13"/>
        <v>#REF!</v>
      </c>
      <c r="AD13" s="61" t="str">
        <f t="shared" si="3"/>
        <v/>
      </c>
      <c r="AE13" s="62" t="e">
        <f>IF(#REF!="x",2,"")</f>
        <v>#REF!</v>
      </c>
      <c r="AF13" s="62" t="e">
        <f>IF(#REF!="x",5,"")</f>
        <v>#REF!</v>
      </c>
      <c r="AG13" s="62" t="e">
        <f>IF(#REF!="x",8,"")</f>
        <v>#REF!</v>
      </c>
      <c r="AH13" s="62" t="e">
        <f>IF(#REF!="x",10,"")</f>
        <v>#REF!</v>
      </c>
      <c r="AI13" s="62" t="e">
        <f t="shared" si="14"/>
        <v>#REF!</v>
      </c>
      <c r="AJ13" s="61" t="str">
        <f t="shared" si="4"/>
        <v/>
      </c>
      <c r="AK13" s="62" t="str">
        <f t="shared" si="5"/>
        <v/>
      </c>
      <c r="AL13" s="62" t="str">
        <f t="shared" si="6"/>
        <v/>
      </c>
      <c r="AM13" s="62" t="str">
        <f t="shared" si="7"/>
        <v/>
      </c>
      <c r="AN13" s="63" t="str">
        <f t="shared" si="8"/>
        <v/>
      </c>
      <c r="AO13" s="64">
        <f t="shared" si="15"/>
        <v>0</v>
      </c>
      <c r="AQ13" s="65" t="e">
        <f t="shared" si="16"/>
        <v>#REF!</v>
      </c>
      <c r="AS13" s="113" t="e">
        <f t="shared" si="9"/>
        <v>#REF!</v>
      </c>
      <c r="AT13" s="113" t="e">
        <f t="shared" si="10"/>
        <v>#REF!</v>
      </c>
      <c r="AU13" s="113" t="e">
        <f t="shared" si="17"/>
        <v>#REF!</v>
      </c>
      <c r="AX13" s="105"/>
      <c r="AY13" s="12"/>
      <c r="AZ13" s="12"/>
    </row>
    <row r="14" spans="1:52" ht="12.75" customHeight="1">
      <c r="A14" s="66"/>
      <c r="B14" s="48"/>
      <c r="C14" s="67"/>
      <c r="D14" s="68"/>
      <c r="E14" s="69"/>
      <c r="F14" s="33">
        <v>4</v>
      </c>
      <c r="G14" s="31">
        <v>5</v>
      </c>
      <c r="H14" s="34">
        <v>9</v>
      </c>
      <c r="I14" s="129"/>
      <c r="J14" s="58"/>
      <c r="K14" s="58"/>
      <c r="L14" s="58"/>
      <c r="M14" s="59"/>
      <c r="N14" s="162">
        <f t="shared" si="11"/>
        <v>180</v>
      </c>
      <c r="O14" s="2" t="e">
        <f t="shared" si="0"/>
        <v>#REF!</v>
      </c>
      <c r="P14" s="70"/>
      <c r="Q14" s="143" t="str">
        <f>IFERROR(ADDRESS(MATCH(H14,Feuil2!$B:$B,0),MATCH(F14*G14,Feuil2!$11:$11,0)),"")</f>
        <v>$R$2</v>
      </c>
      <c r="R14" s="61" t="str">
        <f t="shared" si="1"/>
        <v/>
      </c>
      <c r="S14" s="62" t="e">
        <f>IF(#REF!="x",2,"")</f>
        <v>#REF!</v>
      </c>
      <c r="T14" s="62" t="e">
        <f>IF(#REF!="x",5,"")</f>
        <v>#REF!</v>
      </c>
      <c r="U14" s="62" t="e">
        <f>IF(#REF!="x",8,"")</f>
        <v>#REF!</v>
      </c>
      <c r="V14" s="62" t="e">
        <f>IF(#REF!="x",10,"")</f>
        <v>#REF!</v>
      </c>
      <c r="W14" s="62" t="e">
        <f t="shared" si="12"/>
        <v>#REF!</v>
      </c>
      <c r="X14" s="61" t="str">
        <f t="shared" si="2"/>
        <v/>
      </c>
      <c r="Y14" s="62" t="e">
        <f>IF(#REF!="x",2,"")</f>
        <v>#REF!</v>
      </c>
      <c r="Z14" s="62" t="e">
        <f>IF(#REF!="x",5,"")</f>
        <v>#REF!</v>
      </c>
      <c r="AA14" s="62" t="e">
        <f>IF(#REF!="x",8,"")</f>
        <v>#REF!</v>
      </c>
      <c r="AB14" s="62" t="e">
        <f>IF(#REF!="x",10,"")</f>
        <v>#REF!</v>
      </c>
      <c r="AC14" s="62" t="e">
        <f t="shared" si="13"/>
        <v>#REF!</v>
      </c>
      <c r="AD14" s="61" t="str">
        <f t="shared" si="3"/>
        <v/>
      </c>
      <c r="AE14" s="62" t="e">
        <f>IF(#REF!="x",2,"")</f>
        <v>#REF!</v>
      </c>
      <c r="AF14" s="62" t="e">
        <f>IF(#REF!="x",5,"")</f>
        <v>#REF!</v>
      </c>
      <c r="AG14" s="62" t="e">
        <f>IF(#REF!="x",8,"")</f>
        <v>#REF!</v>
      </c>
      <c r="AH14" s="62" t="e">
        <f>IF(#REF!="x",10,"")</f>
        <v>#REF!</v>
      </c>
      <c r="AI14" s="62" t="e">
        <f t="shared" si="14"/>
        <v>#REF!</v>
      </c>
      <c r="AJ14" s="61" t="str">
        <f t="shared" si="4"/>
        <v/>
      </c>
      <c r="AK14" s="62" t="str">
        <f t="shared" si="5"/>
        <v/>
      </c>
      <c r="AL14" s="62" t="str">
        <f t="shared" si="6"/>
        <v/>
      </c>
      <c r="AM14" s="62" t="str">
        <f t="shared" si="7"/>
        <v/>
      </c>
      <c r="AN14" s="63" t="str">
        <f t="shared" si="8"/>
        <v/>
      </c>
      <c r="AO14" s="64">
        <f t="shared" si="15"/>
        <v>0</v>
      </c>
      <c r="AQ14" s="65" t="e">
        <f t="shared" si="16"/>
        <v>#REF!</v>
      </c>
      <c r="AS14" s="113" t="e">
        <f t="shared" si="9"/>
        <v>#REF!</v>
      </c>
      <c r="AT14" s="113" t="e">
        <f t="shared" si="10"/>
        <v>#REF!</v>
      </c>
      <c r="AU14" s="113" t="e">
        <f t="shared" si="17"/>
        <v>#REF!</v>
      </c>
      <c r="AX14" s="105"/>
      <c r="AY14" s="12"/>
      <c r="AZ14" s="12"/>
    </row>
    <row r="15" spans="1:52">
      <c r="A15" s="66"/>
      <c r="B15" s="48"/>
      <c r="C15" s="67"/>
      <c r="D15" s="68"/>
      <c r="E15" s="69"/>
      <c r="F15" s="33">
        <v>7</v>
      </c>
      <c r="G15" s="31">
        <v>5</v>
      </c>
      <c r="H15" s="34">
        <v>10</v>
      </c>
      <c r="I15" s="129"/>
      <c r="J15" s="58"/>
      <c r="K15" s="58"/>
      <c r="L15" s="58"/>
      <c r="M15" s="59"/>
      <c r="N15" s="164">
        <f t="shared" si="11"/>
        <v>350</v>
      </c>
      <c r="O15" s="2" t="e">
        <f t="shared" si="0"/>
        <v>#REF!</v>
      </c>
      <c r="P15" s="70"/>
      <c r="Q15" s="143" t="str">
        <f>IFERROR(ADDRESS(MATCH(H15,Feuil2!$B:$B,0),MATCH(F15*G15,Feuil2!$11:$11,0)),"")</f>
        <v>$Z$1</v>
      </c>
      <c r="R15" s="61" t="str">
        <f t="shared" si="1"/>
        <v/>
      </c>
      <c r="S15" s="62" t="e">
        <f>IF(#REF!="x",2,"")</f>
        <v>#REF!</v>
      </c>
      <c r="T15" s="62" t="e">
        <f>IF(#REF!="x",5,"")</f>
        <v>#REF!</v>
      </c>
      <c r="U15" s="62" t="e">
        <f>IF(#REF!="x",8,"")</f>
        <v>#REF!</v>
      </c>
      <c r="V15" s="62" t="e">
        <f>IF(#REF!="x",10,"")</f>
        <v>#REF!</v>
      </c>
      <c r="W15" s="62" t="e">
        <f t="shared" si="12"/>
        <v>#REF!</v>
      </c>
      <c r="X15" s="61" t="str">
        <f t="shared" si="2"/>
        <v/>
      </c>
      <c r="Y15" s="62" t="e">
        <f>IF(#REF!="x",2,"")</f>
        <v>#REF!</v>
      </c>
      <c r="Z15" s="62" t="e">
        <f>IF(#REF!="x",5,"")</f>
        <v>#REF!</v>
      </c>
      <c r="AA15" s="62" t="e">
        <f>IF(#REF!="x",8,"")</f>
        <v>#REF!</v>
      </c>
      <c r="AB15" s="62" t="e">
        <f>IF(#REF!="x",10,"")</f>
        <v>#REF!</v>
      </c>
      <c r="AC15" s="62" t="e">
        <f t="shared" si="13"/>
        <v>#REF!</v>
      </c>
      <c r="AD15" s="61" t="str">
        <f t="shared" si="3"/>
        <v/>
      </c>
      <c r="AE15" s="62" t="e">
        <f>IF(#REF!="x",2,"")</f>
        <v>#REF!</v>
      </c>
      <c r="AF15" s="62" t="e">
        <f>IF(#REF!="x",5,"")</f>
        <v>#REF!</v>
      </c>
      <c r="AG15" s="62" t="e">
        <f>IF(#REF!="x",8,"")</f>
        <v>#REF!</v>
      </c>
      <c r="AH15" s="62" t="e">
        <f>IF(#REF!="x",10,"")</f>
        <v>#REF!</v>
      </c>
      <c r="AI15" s="62" t="e">
        <f t="shared" si="14"/>
        <v>#REF!</v>
      </c>
      <c r="AJ15" s="61" t="str">
        <f t="shared" si="4"/>
        <v/>
      </c>
      <c r="AK15" s="62" t="str">
        <f t="shared" si="5"/>
        <v/>
      </c>
      <c r="AL15" s="62" t="str">
        <f t="shared" si="6"/>
        <v/>
      </c>
      <c r="AM15" s="62" t="str">
        <f t="shared" si="7"/>
        <v/>
      </c>
      <c r="AN15" s="63" t="str">
        <f t="shared" si="8"/>
        <v/>
      </c>
      <c r="AO15" s="64">
        <f t="shared" si="15"/>
        <v>0</v>
      </c>
      <c r="AQ15" s="65" t="e">
        <f t="shared" si="16"/>
        <v>#REF!</v>
      </c>
      <c r="AS15" s="113" t="e">
        <f t="shared" si="9"/>
        <v>#REF!</v>
      </c>
      <c r="AT15" s="113" t="e">
        <f t="shared" si="10"/>
        <v>#REF!</v>
      </c>
      <c r="AU15" s="113" t="e">
        <f t="shared" si="17"/>
        <v>#REF!</v>
      </c>
      <c r="AX15" s="105"/>
      <c r="AY15" s="12"/>
      <c r="AZ15" s="12"/>
    </row>
    <row r="16" spans="1:52" ht="12.75" customHeight="1">
      <c r="A16" s="66"/>
      <c r="B16" s="48"/>
      <c r="C16" s="67"/>
      <c r="D16" s="68"/>
      <c r="E16" s="69"/>
      <c r="F16" s="33"/>
      <c r="G16" s="31"/>
      <c r="H16" s="34"/>
      <c r="I16" s="129"/>
      <c r="J16" s="58"/>
      <c r="K16" s="58"/>
      <c r="L16" s="58"/>
      <c r="M16" s="59"/>
      <c r="N16" s="1" t="str">
        <f t="shared" si="11"/>
        <v/>
      </c>
      <c r="O16" s="2" t="e">
        <f t="shared" si="0"/>
        <v>#REF!</v>
      </c>
      <c r="P16" s="70"/>
      <c r="Q16" s="143" t="str">
        <f>IFERROR(ADDRESS(MATCH(H16,Feuil2!$B:$B,0),MATCH(F16*G16,Feuil2!$11:$11,0)),"")</f>
        <v/>
      </c>
      <c r="R16" s="61" t="str">
        <f t="shared" si="1"/>
        <v/>
      </c>
      <c r="S16" s="62" t="e">
        <f>IF(#REF!="x",2,"")</f>
        <v>#REF!</v>
      </c>
      <c r="T16" s="62" t="e">
        <f>IF(#REF!="x",5,"")</f>
        <v>#REF!</v>
      </c>
      <c r="U16" s="62" t="e">
        <f>IF(#REF!="x",8,"")</f>
        <v>#REF!</v>
      </c>
      <c r="V16" s="62" t="e">
        <f>IF(#REF!="x",10,"")</f>
        <v>#REF!</v>
      </c>
      <c r="W16" s="62" t="e">
        <f t="shared" si="12"/>
        <v>#REF!</v>
      </c>
      <c r="X16" s="61" t="str">
        <f t="shared" si="2"/>
        <v/>
      </c>
      <c r="Y16" s="62" t="e">
        <f>IF(#REF!="x",2,"")</f>
        <v>#REF!</v>
      </c>
      <c r="Z16" s="62" t="e">
        <f>IF(#REF!="x",5,"")</f>
        <v>#REF!</v>
      </c>
      <c r="AA16" s="62" t="e">
        <f>IF(#REF!="x",8,"")</f>
        <v>#REF!</v>
      </c>
      <c r="AB16" s="62" t="e">
        <f>IF(#REF!="x",10,"")</f>
        <v>#REF!</v>
      </c>
      <c r="AC16" s="62" t="e">
        <f t="shared" si="13"/>
        <v>#REF!</v>
      </c>
      <c r="AD16" s="61" t="str">
        <f t="shared" si="3"/>
        <v/>
      </c>
      <c r="AE16" s="62" t="e">
        <f>IF(#REF!="x",2,"")</f>
        <v>#REF!</v>
      </c>
      <c r="AF16" s="62" t="e">
        <f>IF(#REF!="x",5,"")</f>
        <v>#REF!</v>
      </c>
      <c r="AG16" s="62" t="e">
        <f>IF(#REF!="x",8,"")</f>
        <v>#REF!</v>
      </c>
      <c r="AH16" s="62" t="e">
        <f>IF(#REF!="x",10,"")</f>
        <v>#REF!</v>
      </c>
      <c r="AI16" s="62" t="e">
        <f t="shared" si="14"/>
        <v>#REF!</v>
      </c>
      <c r="AJ16" s="61" t="str">
        <f t="shared" si="4"/>
        <v/>
      </c>
      <c r="AK16" s="62" t="str">
        <f t="shared" si="5"/>
        <v/>
      </c>
      <c r="AL16" s="62" t="str">
        <f t="shared" si="6"/>
        <v/>
      </c>
      <c r="AM16" s="62" t="str">
        <f t="shared" si="7"/>
        <v/>
      </c>
      <c r="AN16" s="63" t="str">
        <f t="shared" si="8"/>
        <v/>
      </c>
      <c r="AO16" s="64">
        <f t="shared" si="15"/>
        <v>0</v>
      </c>
      <c r="AQ16" s="65" t="e">
        <f t="shared" si="16"/>
        <v>#REF!</v>
      </c>
      <c r="AS16" s="113" t="e">
        <f t="shared" si="9"/>
        <v>#REF!</v>
      </c>
      <c r="AT16" s="113" t="e">
        <f t="shared" si="10"/>
        <v>#REF!</v>
      </c>
      <c r="AU16" s="113" t="e">
        <f t="shared" si="17"/>
        <v>#REF!</v>
      </c>
      <c r="AY16" s="12"/>
      <c r="AZ16" s="12"/>
    </row>
    <row r="17" spans="1:52" ht="12.75" customHeight="1">
      <c r="A17" s="66"/>
      <c r="B17" s="48"/>
      <c r="C17" s="67"/>
      <c r="D17" s="68"/>
      <c r="E17" s="69"/>
      <c r="F17" s="33"/>
      <c r="G17" s="31"/>
      <c r="H17" s="34"/>
      <c r="I17" s="129"/>
      <c r="J17" s="58"/>
      <c r="K17" s="58"/>
      <c r="L17" s="58"/>
      <c r="M17" s="59"/>
      <c r="N17" s="1" t="str">
        <f t="shared" si="11"/>
        <v/>
      </c>
      <c r="O17" s="2" t="e">
        <f t="shared" si="0"/>
        <v>#REF!</v>
      </c>
      <c r="P17" s="70"/>
      <c r="Q17" s="143" t="str">
        <f>IFERROR(ADDRESS(MATCH(H17,Feuil2!$B:$B,0),MATCH(F17*G17,Feuil2!$11:$11,0)),"")</f>
        <v/>
      </c>
      <c r="R17" s="61" t="str">
        <f t="shared" si="1"/>
        <v/>
      </c>
      <c r="S17" s="62" t="e">
        <f>IF(#REF!="x",2,"")</f>
        <v>#REF!</v>
      </c>
      <c r="T17" s="62" t="e">
        <f>IF(#REF!="x",5,"")</f>
        <v>#REF!</v>
      </c>
      <c r="U17" s="62" t="e">
        <f>IF(#REF!="x",8,"")</f>
        <v>#REF!</v>
      </c>
      <c r="V17" s="62" t="e">
        <f>IF(#REF!="x",10,"")</f>
        <v>#REF!</v>
      </c>
      <c r="W17" s="62" t="e">
        <f t="shared" si="12"/>
        <v>#REF!</v>
      </c>
      <c r="X17" s="61" t="str">
        <f t="shared" si="2"/>
        <v/>
      </c>
      <c r="Y17" s="62" t="e">
        <f>IF(#REF!="x",2,"")</f>
        <v>#REF!</v>
      </c>
      <c r="Z17" s="62" t="e">
        <f>IF(#REF!="x",5,"")</f>
        <v>#REF!</v>
      </c>
      <c r="AA17" s="62" t="e">
        <f>IF(#REF!="x",8,"")</f>
        <v>#REF!</v>
      </c>
      <c r="AB17" s="62" t="e">
        <f>IF(#REF!="x",10,"")</f>
        <v>#REF!</v>
      </c>
      <c r="AC17" s="62" t="e">
        <f t="shared" si="13"/>
        <v>#REF!</v>
      </c>
      <c r="AD17" s="61" t="str">
        <f t="shared" si="3"/>
        <v/>
      </c>
      <c r="AE17" s="62" t="e">
        <f>IF(#REF!="x",2,"")</f>
        <v>#REF!</v>
      </c>
      <c r="AF17" s="62" t="e">
        <f>IF(#REF!="x",5,"")</f>
        <v>#REF!</v>
      </c>
      <c r="AG17" s="62" t="e">
        <f>IF(#REF!="x",8,"")</f>
        <v>#REF!</v>
      </c>
      <c r="AH17" s="62" t="e">
        <f>IF(#REF!="x",10,"")</f>
        <v>#REF!</v>
      </c>
      <c r="AI17" s="62" t="e">
        <f t="shared" si="14"/>
        <v>#REF!</v>
      </c>
      <c r="AJ17" s="61" t="str">
        <f t="shared" si="4"/>
        <v/>
      </c>
      <c r="AK17" s="62" t="str">
        <f t="shared" si="5"/>
        <v/>
      </c>
      <c r="AL17" s="62" t="str">
        <f t="shared" si="6"/>
        <v/>
      </c>
      <c r="AM17" s="62" t="str">
        <f t="shared" si="7"/>
        <v/>
      </c>
      <c r="AN17" s="63" t="str">
        <f t="shared" si="8"/>
        <v/>
      </c>
      <c r="AO17" s="64">
        <f t="shared" si="15"/>
        <v>0</v>
      </c>
      <c r="AQ17" s="65" t="e">
        <f t="shared" si="16"/>
        <v>#REF!</v>
      </c>
      <c r="AS17" s="113" t="e">
        <f t="shared" si="9"/>
        <v>#REF!</v>
      </c>
      <c r="AT17" s="113" t="e">
        <f t="shared" si="10"/>
        <v>#REF!</v>
      </c>
      <c r="AU17" s="113" t="e">
        <f t="shared" si="17"/>
        <v>#REF!</v>
      </c>
      <c r="AX17" s="105"/>
      <c r="AY17" s="12"/>
      <c r="AZ17" s="12"/>
    </row>
    <row r="18" spans="1:52" ht="12.75" customHeight="1">
      <c r="A18" s="66"/>
      <c r="B18" s="48"/>
      <c r="C18" s="67"/>
      <c r="D18" s="68"/>
      <c r="E18" s="69"/>
      <c r="F18" s="33"/>
      <c r="G18" s="31"/>
      <c r="H18" s="34"/>
      <c r="I18" s="129"/>
      <c r="J18" s="58"/>
      <c r="K18" s="58"/>
      <c r="L18" s="58"/>
      <c r="M18" s="59"/>
      <c r="N18" s="1" t="str">
        <f t="shared" si="11"/>
        <v/>
      </c>
      <c r="O18" s="2" t="e">
        <f t="shared" si="0"/>
        <v>#REF!</v>
      </c>
      <c r="P18" s="70"/>
      <c r="Q18" s="143" t="str">
        <f>IFERROR(ADDRESS(MATCH(H18,Feuil2!$B:$B,0),MATCH(F18*G18,Feuil2!$11:$11,0)),"")</f>
        <v/>
      </c>
      <c r="R18" s="61" t="str">
        <f t="shared" si="1"/>
        <v/>
      </c>
      <c r="S18" s="62" t="e">
        <f>IF(#REF!="x",2,"")</f>
        <v>#REF!</v>
      </c>
      <c r="T18" s="62" t="e">
        <f>IF(#REF!="x",5,"")</f>
        <v>#REF!</v>
      </c>
      <c r="U18" s="62" t="e">
        <f>IF(#REF!="x",8,"")</f>
        <v>#REF!</v>
      </c>
      <c r="V18" s="62" t="e">
        <f>IF(#REF!="x",10,"")</f>
        <v>#REF!</v>
      </c>
      <c r="W18" s="62" t="e">
        <f t="shared" si="12"/>
        <v>#REF!</v>
      </c>
      <c r="X18" s="61" t="str">
        <f t="shared" si="2"/>
        <v/>
      </c>
      <c r="Y18" s="62" t="e">
        <f>IF(#REF!="x",2,"")</f>
        <v>#REF!</v>
      </c>
      <c r="Z18" s="62" t="e">
        <f>IF(#REF!="x",5,"")</f>
        <v>#REF!</v>
      </c>
      <c r="AA18" s="62" t="e">
        <f>IF(#REF!="x",8,"")</f>
        <v>#REF!</v>
      </c>
      <c r="AB18" s="62" t="e">
        <f>IF(#REF!="x",10,"")</f>
        <v>#REF!</v>
      </c>
      <c r="AC18" s="62" t="e">
        <f t="shared" si="13"/>
        <v>#REF!</v>
      </c>
      <c r="AD18" s="61" t="str">
        <f t="shared" si="3"/>
        <v/>
      </c>
      <c r="AE18" s="62" t="e">
        <f>IF(#REF!="x",2,"")</f>
        <v>#REF!</v>
      </c>
      <c r="AF18" s="62" t="e">
        <f>IF(#REF!="x",5,"")</f>
        <v>#REF!</v>
      </c>
      <c r="AG18" s="62" t="e">
        <f>IF(#REF!="x",8,"")</f>
        <v>#REF!</v>
      </c>
      <c r="AH18" s="62" t="e">
        <f>IF(#REF!="x",10,"")</f>
        <v>#REF!</v>
      </c>
      <c r="AI18" s="62" t="e">
        <f t="shared" si="14"/>
        <v>#REF!</v>
      </c>
      <c r="AJ18" s="61" t="str">
        <f t="shared" si="4"/>
        <v/>
      </c>
      <c r="AK18" s="62" t="str">
        <f t="shared" si="5"/>
        <v/>
      </c>
      <c r="AL18" s="62" t="str">
        <f t="shared" si="6"/>
        <v/>
      </c>
      <c r="AM18" s="62" t="str">
        <f t="shared" si="7"/>
        <v/>
      </c>
      <c r="AN18" s="63" t="str">
        <f t="shared" si="8"/>
        <v/>
      </c>
      <c r="AO18" s="64">
        <f t="shared" si="15"/>
        <v>0</v>
      </c>
      <c r="AQ18" s="65" t="e">
        <f t="shared" si="16"/>
        <v>#REF!</v>
      </c>
      <c r="AS18" s="113" t="e">
        <f t="shared" si="9"/>
        <v>#REF!</v>
      </c>
      <c r="AT18" s="113" t="e">
        <f t="shared" si="10"/>
        <v>#REF!</v>
      </c>
      <c r="AU18" s="113" t="e">
        <f t="shared" si="17"/>
        <v>#REF!</v>
      </c>
      <c r="AX18" s="105"/>
      <c r="AY18" s="12"/>
      <c r="AZ18" s="12"/>
    </row>
    <row r="19" spans="1:52">
      <c r="A19" s="66"/>
      <c r="B19" s="48"/>
      <c r="C19" s="67"/>
      <c r="D19" s="68"/>
      <c r="E19" s="69"/>
      <c r="F19" s="33"/>
      <c r="G19" s="31"/>
      <c r="H19" s="34"/>
      <c r="I19" s="129"/>
      <c r="J19" s="58"/>
      <c r="K19" s="58"/>
      <c r="L19" s="58"/>
      <c r="M19" s="59"/>
      <c r="N19" s="1" t="str">
        <f t="shared" si="11"/>
        <v/>
      </c>
      <c r="O19" s="2" t="e">
        <f t="shared" si="0"/>
        <v>#REF!</v>
      </c>
      <c r="P19" s="70"/>
      <c r="Q19" s="143" t="str">
        <f>IFERROR(ADDRESS(MATCH(H19,Feuil2!$B:$B,0),MATCH(F19*G19,Feuil2!$11:$11,0)),"")</f>
        <v/>
      </c>
      <c r="R19" s="61" t="str">
        <f t="shared" si="1"/>
        <v/>
      </c>
      <c r="S19" s="62" t="e">
        <f>IF(#REF!="x",2,"")</f>
        <v>#REF!</v>
      </c>
      <c r="T19" s="62" t="e">
        <f>IF(#REF!="x",5,"")</f>
        <v>#REF!</v>
      </c>
      <c r="U19" s="62" t="e">
        <f>IF(#REF!="x",8,"")</f>
        <v>#REF!</v>
      </c>
      <c r="V19" s="62" t="e">
        <f>IF(#REF!="x",10,"")</f>
        <v>#REF!</v>
      </c>
      <c r="W19" s="62" t="e">
        <f t="shared" si="12"/>
        <v>#REF!</v>
      </c>
      <c r="X19" s="61" t="str">
        <f t="shared" si="2"/>
        <v/>
      </c>
      <c r="Y19" s="62" t="e">
        <f>IF(#REF!="x",2,"")</f>
        <v>#REF!</v>
      </c>
      <c r="Z19" s="62" t="e">
        <f>IF(#REF!="x",5,"")</f>
        <v>#REF!</v>
      </c>
      <c r="AA19" s="62" t="e">
        <f>IF(#REF!="x",8,"")</f>
        <v>#REF!</v>
      </c>
      <c r="AB19" s="62" t="e">
        <f>IF(#REF!="x",10,"")</f>
        <v>#REF!</v>
      </c>
      <c r="AC19" s="62" t="e">
        <f t="shared" si="13"/>
        <v>#REF!</v>
      </c>
      <c r="AD19" s="61" t="str">
        <f t="shared" si="3"/>
        <v/>
      </c>
      <c r="AE19" s="62" t="e">
        <f>IF(#REF!="x",2,"")</f>
        <v>#REF!</v>
      </c>
      <c r="AF19" s="62" t="e">
        <f>IF(#REF!="x",5,"")</f>
        <v>#REF!</v>
      </c>
      <c r="AG19" s="62" t="e">
        <f>IF(#REF!="x",8,"")</f>
        <v>#REF!</v>
      </c>
      <c r="AH19" s="62" t="e">
        <f>IF(#REF!="x",10,"")</f>
        <v>#REF!</v>
      </c>
      <c r="AI19" s="62" t="e">
        <f t="shared" si="14"/>
        <v>#REF!</v>
      </c>
      <c r="AJ19" s="61" t="str">
        <f t="shared" si="4"/>
        <v/>
      </c>
      <c r="AK19" s="62" t="str">
        <f t="shared" si="5"/>
        <v/>
      </c>
      <c r="AL19" s="62" t="str">
        <f t="shared" si="6"/>
        <v/>
      </c>
      <c r="AM19" s="62" t="str">
        <f t="shared" si="7"/>
        <v/>
      </c>
      <c r="AN19" s="63" t="str">
        <f t="shared" si="8"/>
        <v/>
      </c>
      <c r="AO19" s="64">
        <f t="shared" si="15"/>
        <v>0</v>
      </c>
      <c r="AQ19" s="65" t="e">
        <f t="shared" si="16"/>
        <v>#REF!</v>
      </c>
      <c r="AS19" s="113" t="e">
        <f t="shared" si="9"/>
        <v>#REF!</v>
      </c>
      <c r="AT19" s="113" t="e">
        <f t="shared" si="10"/>
        <v>#REF!</v>
      </c>
      <c r="AU19" s="113" t="e">
        <f t="shared" si="17"/>
        <v>#REF!</v>
      </c>
      <c r="AX19" s="105"/>
      <c r="AY19" s="12"/>
      <c r="AZ19" s="12"/>
    </row>
    <row r="20" spans="1:52">
      <c r="A20" s="66"/>
      <c r="B20" s="48"/>
      <c r="C20" s="67"/>
      <c r="D20" s="68"/>
      <c r="E20" s="69"/>
      <c r="F20" s="33"/>
      <c r="G20" s="31"/>
      <c r="H20" s="34"/>
      <c r="I20" s="129"/>
      <c r="J20" s="58"/>
      <c r="K20" s="58"/>
      <c r="L20" s="58"/>
      <c r="M20" s="59"/>
      <c r="N20" s="1" t="str">
        <f t="shared" si="11"/>
        <v/>
      </c>
      <c r="O20" s="2" t="e">
        <f t="shared" si="0"/>
        <v>#REF!</v>
      </c>
      <c r="P20" s="70"/>
      <c r="Q20" s="143" t="str">
        <f>IFERROR(ADDRESS(MATCH(H20,Feuil2!$B:$B,0),MATCH(F20*G20,Feuil2!$11:$11,0)),"")</f>
        <v/>
      </c>
      <c r="R20" s="61" t="str">
        <f t="shared" si="1"/>
        <v/>
      </c>
      <c r="S20" s="62" t="e">
        <f>IF(#REF!="x",2,"")</f>
        <v>#REF!</v>
      </c>
      <c r="T20" s="62" t="e">
        <f>IF(#REF!="x",5,"")</f>
        <v>#REF!</v>
      </c>
      <c r="U20" s="62" t="e">
        <f>IF(#REF!="x",8,"")</f>
        <v>#REF!</v>
      </c>
      <c r="V20" s="62" t="e">
        <f>IF(#REF!="x",10,"")</f>
        <v>#REF!</v>
      </c>
      <c r="W20" s="62" t="e">
        <f t="shared" si="12"/>
        <v>#REF!</v>
      </c>
      <c r="X20" s="61" t="str">
        <f t="shared" si="2"/>
        <v/>
      </c>
      <c r="Y20" s="62" t="e">
        <f>IF(#REF!="x",2,"")</f>
        <v>#REF!</v>
      </c>
      <c r="Z20" s="62" t="e">
        <f>IF(#REF!="x",5,"")</f>
        <v>#REF!</v>
      </c>
      <c r="AA20" s="62" t="e">
        <f>IF(#REF!="x",8,"")</f>
        <v>#REF!</v>
      </c>
      <c r="AB20" s="62" t="e">
        <f>IF(#REF!="x",10,"")</f>
        <v>#REF!</v>
      </c>
      <c r="AC20" s="62" t="e">
        <f t="shared" si="13"/>
        <v>#REF!</v>
      </c>
      <c r="AD20" s="61" t="str">
        <f t="shared" si="3"/>
        <v/>
      </c>
      <c r="AE20" s="62" t="e">
        <f>IF(#REF!="x",2,"")</f>
        <v>#REF!</v>
      </c>
      <c r="AF20" s="62" t="e">
        <f>IF(#REF!="x",5,"")</f>
        <v>#REF!</v>
      </c>
      <c r="AG20" s="62" t="e">
        <f>IF(#REF!="x",8,"")</f>
        <v>#REF!</v>
      </c>
      <c r="AH20" s="62" t="e">
        <f>IF(#REF!="x",10,"")</f>
        <v>#REF!</v>
      </c>
      <c r="AI20" s="62" t="e">
        <f t="shared" si="14"/>
        <v>#REF!</v>
      </c>
      <c r="AJ20" s="61" t="str">
        <f t="shared" si="4"/>
        <v/>
      </c>
      <c r="AK20" s="62" t="str">
        <f t="shared" si="5"/>
        <v/>
      </c>
      <c r="AL20" s="62" t="str">
        <f t="shared" si="6"/>
        <v/>
      </c>
      <c r="AM20" s="62" t="str">
        <f t="shared" si="7"/>
        <v/>
      </c>
      <c r="AN20" s="63" t="str">
        <f t="shared" si="8"/>
        <v/>
      </c>
      <c r="AO20" s="64">
        <f t="shared" si="15"/>
        <v>0</v>
      </c>
      <c r="AQ20" s="65" t="e">
        <f t="shared" si="16"/>
        <v>#REF!</v>
      </c>
      <c r="AS20" s="113" t="e">
        <f t="shared" si="9"/>
        <v>#REF!</v>
      </c>
      <c r="AT20" s="113" t="e">
        <f t="shared" si="10"/>
        <v>#REF!</v>
      </c>
      <c r="AU20" s="113" t="e">
        <f t="shared" si="17"/>
        <v>#REF!</v>
      </c>
      <c r="AX20" s="105"/>
      <c r="AY20" s="12"/>
      <c r="AZ20" s="12"/>
    </row>
    <row r="21" spans="1:52" ht="12.75" customHeight="1">
      <c r="A21" s="66"/>
      <c r="B21" s="48"/>
      <c r="C21" s="67"/>
      <c r="D21" s="68"/>
      <c r="E21" s="69"/>
      <c r="F21" s="33"/>
      <c r="G21" s="31"/>
      <c r="H21" s="34"/>
      <c r="I21" s="129"/>
      <c r="J21" s="58"/>
      <c r="K21" s="58"/>
      <c r="L21" s="58"/>
      <c r="M21" s="59"/>
      <c r="N21" s="1" t="str">
        <f t="shared" si="11"/>
        <v/>
      </c>
      <c r="O21" s="2" t="e">
        <f t="shared" si="0"/>
        <v>#REF!</v>
      </c>
      <c r="P21" s="70"/>
      <c r="Q21" s="143" t="str">
        <f>IFERROR(ADDRESS(MATCH(H21,Feuil2!$B:$B,0),MATCH(F21*G21,Feuil2!$11:$11,0)),"")</f>
        <v/>
      </c>
      <c r="R21" s="61" t="str">
        <f t="shared" si="1"/>
        <v/>
      </c>
      <c r="S21" s="62" t="e">
        <f>IF(#REF!="x",2,"")</f>
        <v>#REF!</v>
      </c>
      <c r="T21" s="62" t="e">
        <f>IF(#REF!="x",5,"")</f>
        <v>#REF!</v>
      </c>
      <c r="U21" s="62" t="e">
        <f>IF(#REF!="x",8,"")</f>
        <v>#REF!</v>
      </c>
      <c r="V21" s="62" t="e">
        <f>IF(#REF!="x",10,"")</f>
        <v>#REF!</v>
      </c>
      <c r="W21" s="62" t="e">
        <f t="shared" si="12"/>
        <v>#REF!</v>
      </c>
      <c r="X21" s="61" t="str">
        <f t="shared" si="2"/>
        <v/>
      </c>
      <c r="Y21" s="62" t="e">
        <f>IF(#REF!="x",2,"")</f>
        <v>#REF!</v>
      </c>
      <c r="Z21" s="62" t="e">
        <f>IF(#REF!="x",5,"")</f>
        <v>#REF!</v>
      </c>
      <c r="AA21" s="62" t="e">
        <f>IF(#REF!="x",8,"")</f>
        <v>#REF!</v>
      </c>
      <c r="AB21" s="62" t="e">
        <f>IF(#REF!="x",10,"")</f>
        <v>#REF!</v>
      </c>
      <c r="AC21" s="62" t="e">
        <f t="shared" si="13"/>
        <v>#REF!</v>
      </c>
      <c r="AD21" s="61" t="str">
        <f t="shared" si="3"/>
        <v/>
      </c>
      <c r="AE21" s="62" t="e">
        <f>IF(#REF!="x",2,"")</f>
        <v>#REF!</v>
      </c>
      <c r="AF21" s="62" t="e">
        <f>IF(#REF!="x",5,"")</f>
        <v>#REF!</v>
      </c>
      <c r="AG21" s="62" t="e">
        <f>IF(#REF!="x",8,"")</f>
        <v>#REF!</v>
      </c>
      <c r="AH21" s="62" t="e">
        <f>IF(#REF!="x",10,"")</f>
        <v>#REF!</v>
      </c>
      <c r="AI21" s="62" t="e">
        <f t="shared" si="14"/>
        <v>#REF!</v>
      </c>
      <c r="AJ21" s="61" t="str">
        <f t="shared" si="4"/>
        <v/>
      </c>
      <c r="AK21" s="62" t="str">
        <f t="shared" si="5"/>
        <v/>
      </c>
      <c r="AL21" s="62" t="str">
        <f t="shared" si="6"/>
        <v/>
      </c>
      <c r="AM21" s="62" t="str">
        <f t="shared" si="7"/>
        <v/>
      </c>
      <c r="AN21" s="63" t="str">
        <f t="shared" si="8"/>
        <v/>
      </c>
      <c r="AO21" s="64">
        <f t="shared" si="15"/>
        <v>0</v>
      </c>
      <c r="AQ21" s="65" t="e">
        <f t="shared" si="16"/>
        <v>#REF!</v>
      </c>
      <c r="AS21" s="113" t="e">
        <f t="shared" si="9"/>
        <v>#REF!</v>
      </c>
      <c r="AT21" s="113" t="e">
        <f t="shared" si="10"/>
        <v>#REF!</v>
      </c>
      <c r="AU21" s="113" t="e">
        <f t="shared" si="17"/>
        <v>#REF!</v>
      </c>
      <c r="AX21" s="105"/>
      <c r="AY21" s="12"/>
      <c r="AZ21" s="12"/>
    </row>
    <row r="22" spans="1:52" ht="12.75" customHeight="1">
      <c r="A22" s="66"/>
      <c r="B22" s="48"/>
      <c r="C22" s="67"/>
      <c r="D22" s="68"/>
      <c r="E22" s="69"/>
      <c r="F22" s="33"/>
      <c r="G22" s="31"/>
      <c r="H22" s="34"/>
      <c r="I22" s="129"/>
      <c r="J22" s="58"/>
      <c r="K22" s="58"/>
      <c r="L22" s="58"/>
      <c r="M22" s="59"/>
      <c r="N22" s="1" t="str">
        <f t="shared" si="11"/>
        <v/>
      </c>
      <c r="O22" s="2" t="e">
        <f t="shared" si="0"/>
        <v>#REF!</v>
      </c>
      <c r="P22" s="70"/>
      <c r="Q22" s="143" t="str">
        <f>IFERROR(ADDRESS(MATCH(H22,Feuil2!$B:$B,0),MATCH(F22*G22,Feuil2!$11:$11,0)),"")</f>
        <v/>
      </c>
      <c r="R22" s="61" t="str">
        <f t="shared" si="1"/>
        <v/>
      </c>
      <c r="S22" s="62" t="e">
        <f>IF(#REF!="x",2,"")</f>
        <v>#REF!</v>
      </c>
      <c r="T22" s="62" t="e">
        <f>IF(#REF!="x",5,"")</f>
        <v>#REF!</v>
      </c>
      <c r="U22" s="62" t="e">
        <f>IF(#REF!="x",8,"")</f>
        <v>#REF!</v>
      </c>
      <c r="V22" s="62" t="e">
        <f>IF(#REF!="x",10,"")</f>
        <v>#REF!</v>
      </c>
      <c r="W22" s="62" t="e">
        <f t="shared" si="12"/>
        <v>#REF!</v>
      </c>
      <c r="X22" s="61" t="str">
        <f t="shared" si="2"/>
        <v/>
      </c>
      <c r="Y22" s="62" t="e">
        <f>IF(#REF!="x",2,"")</f>
        <v>#REF!</v>
      </c>
      <c r="Z22" s="62" t="e">
        <f>IF(#REF!="x",5,"")</f>
        <v>#REF!</v>
      </c>
      <c r="AA22" s="62" t="e">
        <f>IF(#REF!="x",8,"")</f>
        <v>#REF!</v>
      </c>
      <c r="AB22" s="62" t="e">
        <f>IF(#REF!="x",10,"")</f>
        <v>#REF!</v>
      </c>
      <c r="AC22" s="62" t="e">
        <f t="shared" si="13"/>
        <v>#REF!</v>
      </c>
      <c r="AD22" s="61" t="str">
        <f t="shared" si="3"/>
        <v/>
      </c>
      <c r="AE22" s="62" t="e">
        <f>IF(#REF!="x",2,"")</f>
        <v>#REF!</v>
      </c>
      <c r="AF22" s="62" t="e">
        <f>IF(#REF!="x",5,"")</f>
        <v>#REF!</v>
      </c>
      <c r="AG22" s="62" t="e">
        <f>IF(#REF!="x",8,"")</f>
        <v>#REF!</v>
      </c>
      <c r="AH22" s="62" t="e">
        <f>IF(#REF!="x",10,"")</f>
        <v>#REF!</v>
      </c>
      <c r="AI22" s="62" t="e">
        <f t="shared" si="14"/>
        <v>#REF!</v>
      </c>
      <c r="AJ22" s="61" t="str">
        <f t="shared" si="4"/>
        <v/>
      </c>
      <c r="AK22" s="62" t="str">
        <f t="shared" si="5"/>
        <v/>
      </c>
      <c r="AL22" s="62" t="str">
        <f t="shared" si="6"/>
        <v/>
      </c>
      <c r="AM22" s="62" t="str">
        <f t="shared" si="7"/>
        <v/>
      </c>
      <c r="AN22" s="63" t="str">
        <f t="shared" si="8"/>
        <v/>
      </c>
      <c r="AO22" s="64">
        <f t="shared" si="15"/>
        <v>0</v>
      </c>
      <c r="AQ22" s="65" t="e">
        <f t="shared" si="16"/>
        <v>#REF!</v>
      </c>
      <c r="AS22" s="113" t="e">
        <f t="shared" si="9"/>
        <v>#REF!</v>
      </c>
      <c r="AT22" s="113" t="e">
        <f t="shared" si="10"/>
        <v>#REF!</v>
      </c>
      <c r="AU22" s="113" t="e">
        <f t="shared" si="17"/>
        <v>#REF!</v>
      </c>
      <c r="AX22" s="105"/>
      <c r="AY22" s="12"/>
      <c r="AZ22" s="12"/>
    </row>
    <row r="23" spans="1:52" ht="12.75" customHeight="1">
      <c r="A23" s="66"/>
      <c r="B23" s="48"/>
      <c r="C23" s="67"/>
      <c r="D23" s="68"/>
      <c r="E23" s="69"/>
      <c r="F23" s="33"/>
      <c r="G23" s="31"/>
      <c r="H23" s="34"/>
      <c r="I23" s="129"/>
      <c r="J23" s="58"/>
      <c r="K23" s="58"/>
      <c r="L23" s="58"/>
      <c r="M23" s="59"/>
      <c r="N23" s="1" t="str">
        <f t="shared" si="11"/>
        <v/>
      </c>
      <c r="O23" s="2" t="e">
        <f t="shared" si="0"/>
        <v>#REF!</v>
      </c>
      <c r="P23" s="70"/>
      <c r="Q23" s="143" t="str">
        <f>IFERROR(ADDRESS(MATCH(H23,Feuil2!$B:$B,0),MATCH(F23*G23,Feuil2!$11:$11,0)),"")</f>
        <v/>
      </c>
      <c r="R23" s="61" t="str">
        <f t="shared" si="1"/>
        <v/>
      </c>
      <c r="S23" s="62" t="e">
        <f>IF(#REF!="x",2,"")</f>
        <v>#REF!</v>
      </c>
      <c r="T23" s="62" t="e">
        <f>IF(#REF!="x",5,"")</f>
        <v>#REF!</v>
      </c>
      <c r="U23" s="62" t="e">
        <f>IF(#REF!="x",8,"")</f>
        <v>#REF!</v>
      </c>
      <c r="V23" s="62" t="e">
        <f>IF(#REF!="x",10,"")</f>
        <v>#REF!</v>
      </c>
      <c r="W23" s="62" t="e">
        <f t="shared" si="12"/>
        <v>#REF!</v>
      </c>
      <c r="X23" s="61" t="str">
        <f t="shared" si="2"/>
        <v/>
      </c>
      <c r="Y23" s="62" t="e">
        <f>IF(#REF!="x",2,"")</f>
        <v>#REF!</v>
      </c>
      <c r="Z23" s="62" t="e">
        <f>IF(#REF!="x",5,"")</f>
        <v>#REF!</v>
      </c>
      <c r="AA23" s="62" t="e">
        <f>IF(#REF!="x",8,"")</f>
        <v>#REF!</v>
      </c>
      <c r="AB23" s="62" t="e">
        <f>IF(#REF!="x",10,"")</f>
        <v>#REF!</v>
      </c>
      <c r="AC23" s="62" t="e">
        <f t="shared" si="13"/>
        <v>#REF!</v>
      </c>
      <c r="AD23" s="61" t="str">
        <f t="shared" si="3"/>
        <v/>
      </c>
      <c r="AE23" s="62" t="e">
        <f>IF(#REF!="x",2,"")</f>
        <v>#REF!</v>
      </c>
      <c r="AF23" s="62" t="e">
        <f>IF(#REF!="x",5,"")</f>
        <v>#REF!</v>
      </c>
      <c r="AG23" s="62" t="e">
        <f>IF(#REF!="x",8,"")</f>
        <v>#REF!</v>
      </c>
      <c r="AH23" s="62" t="e">
        <f>IF(#REF!="x",10,"")</f>
        <v>#REF!</v>
      </c>
      <c r="AI23" s="62" t="e">
        <f t="shared" si="14"/>
        <v>#REF!</v>
      </c>
      <c r="AJ23" s="61" t="str">
        <f t="shared" si="4"/>
        <v/>
      </c>
      <c r="AK23" s="62" t="str">
        <f t="shared" si="5"/>
        <v/>
      </c>
      <c r="AL23" s="62" t="str">
        <f t="shared" si="6"/>
        <v/>
      </c>
      <c r="AM23" s="62" t="str">
        <f t="shared" si="7"/>
        <v/>
      </c>
      <c r="AN23" s="63" t="str">
        <f t="shared" si="8"/>
        <v/>
      </c>
      <c r="AO23" s="64">
        <f t="shared" si="15"/>
        <v>0</v>
      </c>
      <c r="AQ23" s="65" t="e">
        <f t="shared" si="16"/>
        <v>#REF!</v>
      </c>
      <c r="AS23" s="113" t="e">
        <f t="shared" si="9"/>
        <v>#REF!</v>
      </c>
      <c r="AT23" s="113" t="e">
        <f t="shared" si="10"/>
        <v>#REF!</v>
      </c>
      <c r="AU23" s="113" t="e">
        <f t="shared" si="17"/>
        <v>#REF!</v>
      </c>
      <c r="AX23" s="105"/>
      <c r="AY23" s="12"/>
      <c r="AZ23" s="12"/>
    </row>
    <row r="24" spans="1:52">
      <c r="A24" s="66"/>
      <c r="B24" s="48"/>
      <c r="C24" s="67"/>
      <c r="D24" s="68"/>
      <c r="E24" s="69"/>
      <c r="F24" s="33"/>
      <c r="G24" s="31"/>
      <c r="H24" s="34"/>
      <c r="I24" s="129"/>
      <c r="J24" s="58"/>
      <c r="K24" s="58"/>
      <c r="L24" s="58"/>
      <c r="M24" s="59"/>
      <c r="N24" s="1" t="str">
        <f t="shared" si="11"/>
        <v/>
      </c>
      <c r="O24" s="2" t="e">
        <f t="shared" si="0"/>
        <v>#REF!</v>
      </c>
      <c r="P24" s="70"/>
      <c r="Q24" s="143" t="str">
        <f>IFERROR(ADDRESS(MATCH(H24,Feuil2!$B:$B,0),MATCH(F24*G24,Feuil2!$11:$11,0)),"")</f>
        <v/>
      </c>
      <c r="R24" s="61" t="str">
        <f t="shared" si="1"/>
        <v/>
      </c>
      <c r="S24" s="62" t="e">
        <f>IF(#REF!="x",2,"")</f>
        <v>#REF!</v>
      </c>
      <c r="T24" s="62" t="e">
        <f>IF(#REF!="x",5,"")</f>
        <v>#REF!</v>
      </c>
      <c r="U24" s="62" t="e">
        <f>IF(#REF!="x",8,"")</f>
        <v>#REF!</v>
      </c>
      <c r="V24" s="62" t="e">
        <f>IF(#REF!="x",10,"")</f>
        <v>#REF!</v>
      </c>
      <c r="W24" s="62" t="e">
        <f t="shared" si="12"/>
        <v>#REF!</v>
      </c>
      <c r="X24" s="61" t="str">
        <f t="shared" si="2"/>
        <v/>
      </c>
      <c r="Y24" s="62" t="e">
        <f>IF(#REF!="x",2,"")</f>
        <v>#REF!</v>
      </c>
      <c r="Z24" s="62" t="e">
        <f>IF(#REF!="x",5,"")</f>
        <v>#REF!</v>
      </c>
      <c r="AA24" s="62" t="e">
        <f>IF(#REF!="x",8,"")</f>
        <v>#REF!</v>
      </c>
      <c r="AB24" s="62" t="e">
        <f>IF(#REF!="x",10,"")</f>
        <v>#REF!</v>
      </c>
      <c r="AC24" s="62" t="e">
        <f t="shared" si="13"/>
        <v>#REF!</v>
      </c>
      <c r="AD24" s="61" t="str">
        <f t="shared" si="3"/>
        <v/>
      </c>
      <c r="AE24" s="62" t="e">
        <f>IF(#REF!="x",2,"")</f>
        <v>#REF!</v>
      </c>
      <c r="AF24" s="62" t="e">
        <f>IF(#REF!="x",5,"")</f>
        <v>#REF!</v>
      </c>
      <c r="AG24" s="62" t="e">
        <f>IF(#REF!="x",8,"")</f>
        <v>#REF!</v>
      </c>
      <c r="AH24" s="62" t="e">
        <f>IF(#REF!="x",10,"")</f>
        <v>#REF!</v>
      </c>
      <c r="AI24" s="62" t="e">
        <f t="shared" si="14"/>
        <v>#REF!</v>
      </c>
      <c r="AJ24" s="61" t="str">
        <f t="shared" si="4"/>
        <v/>
      </c>
      <c r="AK24" s="62" t="str">
        <f t="shared" si="5"/>
        <v/>
      </c>
      <c r="AL24" s="62" t="str">
        <f t="shared" si="6"/>
        <v/>
      </c>
      <c r="AM24" s="62" t="str">
        <f t="shared" si="7"/>
        <v/>
      </c>
      <c r="AN24" s="63" t="str">
        <f t="shared" si="8"/>
        <v/>
      </c>
      <c r="AO24" s="64">
        <f t="shared" si="15"/>
        <v>0</v>
      </c>
      <c r="AQ24" s="65" t="e">
        <f t="shared" si="16"/>
        <v>#REF!</v>
      </c>
      <c r="AS24" s="113" t="e">
        <f t="shared" si="9"/>
        <v>#REF!</v>
      </c>
      <c r="AT24" s="113" t="e">
        <f t="shared" si="10"/>
        <v>#REF!</v>
      </c>
      <c r="AU24" s="113" t="e">
        <f t="shared" si="17"/>
        <v>#REF!</v>
      </c>
      <c r="AX24" s="105"/>
      <c r="AY24" s="12"/>
      <c r="AZ24" s="12"/>
    </row>
    <row r="25" spans="1:52">
      <c r="A25" s="66"/>
      <c r="B25" s="48"/>
      <c r="C25" s="67"/>
      <c r="D25" s="68"/>
      <c r="E25" s="69"/>
      <c r="F25" s="33"/>
      <c r="G25" s="31"/>
      <c r="H25" s="34"/>
      <c r="I25" s="129"/>
      <c r="J25" s="58"/>
      <c r="K25" s="58"/>
      <c r="L25" s="58"/>
      <c r="M25" s="59"/>
      <c r="N25" s="1" t="str">
        <f t="shared" si="11"/>
        <v/>
      </c>
      <c r="O25" s="2" t="e">
        <f t="shared" si="0"/>
        <v>#REF!</v>
      </c>
      <c r="P25" s="70"/>
      <c r="Q25" s="143" t="str">
        <f>IFERROR(ADDRESS(MATCH(H25,Feuil2!$B:$B,0),MATCH(F25*G25,Feuil2!$11:$11,0)),"")</f>
        <v/>
      </c>
      <c r="R25" s="61" t="str">
        <f t="shared" si="1"/>
        <v/>
      </c>
      <c r="S25" s="62" t="e">
        <f>IF(#REF!="x",2,"")</f>
        <v>#REF!</v>
      </c>
      <c r="T25" s="62" t="e">
        <f>IF(#REF!="x",5,"")</f>
        <v>#REF!</v>
      </c>
      <c r="U25" s="62" t="e">
        <f>IF(#REF!="x",8,"")</f>
        <v>#REF!</v>
      </c>
      <c r="V25" s="62" t="e">
        <f>IF(#REF!="x",10,"")</f>
        <v>#REF!</v>
      </c>
      <c r="W25" s="62" t="e">
        <f t="shared" si="12"/>
        <v>#REF!</v>
      </c>
      <c r="X25" s="61" t="str">
        <f t="shared" si="2"/>
        <v/>
      </c>
      <c r="Y25" s="62" t="e">
        <f>IF(#REF!="x",2,"")</f>
        <v>#REF!</v>
      </c>
      <c r="Z25" s="62" t="e">
        <f>IF(#REF!="x",5,"")</f>
        <v>#REF!</v>
      </c>
      <c r="AA25" s="62" t="e">
        <f>IF(#REF!="x",8,"")</f>
        <v>#REF!</v>
      </c>
      <c r="AB25" s="62" t="e">
        <f>IF(#REF!="x",10,"")</f>
        <v>#REF!</v>
      </c>
      <c r="AC25" s="62" t="e">
        <f t="shared" si="13"/>
        <v>#REF!</v>
      </c>
      <c r="AD25" s="61" t="str">
        <f t="shared" si="3"/>
        <v/>
      </c>
      <c r="AE25" s="62" t="e">
        <f>IF(#REF!="x",2,"")</f>
        <v>#REF!</v>
      </c>
      <c r="AF25" s="62" t="e">
        <f>IF(#REF!="x",5,"")</f>
        <v>#REF!</v>
      </c>
      <c r="AG25" s="62" t="e">
        <f>IF(#REF!="x",8,"")</f>
        <v>#REF!</v>
      </c>
      <c r="AH25" s="62" t="e">
        <f>IF(#REF!="x",10,"")</f>
        <v>#REF!</v>
      </c>
      <c r="AI25" s="62" t="e">
        <f t="shared" si="14"/>
        <v>#REF!</v>
      </c>
      <c r="AJ25" s="61" t="str">
        <f t="shared" si="4"/>
        <v/>
      </c>
      <c r="AK25" s="62" t="str">
        <f t="shared" si="5"/>
        <v/>
      </c>
      <c r="AL25" s="62" t="str">
        <f t="shared" si="6"/>
        <v/>
      </c>
      <c r="AM25" s="62" t="str">
        <f t="shared" si="7"/>
        <v/>
      </c>
      <c r="AN25" s="63" t="str">
        <f t="shared" si="8"/>
        <v/>
      </c>
      <c r="AO25" s="64">
        <f t="shared" si="15"/>
        <v>0</v>
      </c>
      <c r="AQ25" s="65" t="e">
        <f t="shared" si="16"/>
        <v>#REF!</v>
      </c>
      <c r="AS25" s="113" t="e">
        <f t="shared" si="9"/>
        <v>#REF!</v>
      </c>
      <c r="AT25" s="113" t="e">
        <f t="shared" si="10"/>
        <v>#REF!</v>
      </c>
      <c r="AU25" s="113" t="e">
        <f t="shared" si="17"/>
        <v>#REF!</v>
      </c>
      <c r="AX25" s="12"/>
      <c r="AY25" s="12"/>
      <c r="AZ25" s="12"/>
    </row>
    <row r="26" spans="1:52">
      <c r="A26" s="66"/>
      <c r="B26" s="48"/>
      <c r="C26" s="67"/>
      <c r="D26" s="68"/>
      <c r="E26" s="69"/>
      <c r="F26" s="33"/>
      <c r="G26" s="31"/>
      <c r="H26" s="34"/>
      <c r="I26" s="129"/>
      <c r="J26" s="58"/>
      <c r="K26" s="58"/>
      <c r="L26" s="58"/>
      <c r="M26" s="59"/>
      <c r="N26" s="1" t="str">
        <f t="shared" si="11"/>
        <v/>
      </c>
      <c r="O26" s="2" t="e">
        <f t="shared" si="0"/>
        <v>#REF!</v>
      </c>
      <c r="P26" s="70"/>
      <c r="Q26" s="143" t="str">
        <f>IFERROR(ADDRESS(MATCH(H26,Feuil2!$B:$B,0),MATCH(F26*G26,Feuil2!$11:$11,0)),"")</f>
        <v/>
      </c>
      <c r="R26" s="61" t="str">
        <f t="shared" si="1"/>
        <v/>
      </c>
      <c r="S26" s="62" t="e">
        <f>IF(#REF!="x",2,"")</f>
        <v>#REF!</v>
      </c>
      <c r="T26" s="62" t="e">
        <f>IF(#REF!="x",5,"")</f>
        <v>#REF!</v>
      </c>
      <c r="U26" s="62" t="e">
        <f>IF(#REF!="x",8,"")</f>
        <v>#REF!</v>
      </c>
      <c r="V26" s="62" t="e">
        <f>IF(#REF!="x",10,"")</f>
        <v>#REF!</v>
      </c>
      <c r="W26" s="62" t="e">
        <f t="shared" si="12"/>
        <v>#REF!</v>
      </c>
      <c r="X26" s="61" t="str">
        <f t="shared" si="2"/>
        <v/>
      </c>
      <c r="Y26" s="62" t="e">
        <f>IF(#REF!="x",2,"")</f>
        <v>#REF!</v>
      </c>
      <c r="Z26" s="62" t="e">
        <f>IF(#REF!="x",5,"")</f>
        <v>#REF!</v>
      </c>
      <c r="AA26" s="62" t="e">
        <f>IF(#REF!="x",8,"")</f>
        <v>#REF!</v>
      </c>
      <c r="AB26" s="62" t="e">
        <f>IF(#REF!="x",10,"")</f>
        <v>#REF!</v>
      </c>
      <c r="AC26" s="62" t="e">
        <f t="shared" si="13"/>
        <v>#REF!</v>
      </c>
      <c r="AD26" s="61" t="str">
        <f t="shared" si="3"/>
        <v/>
      </c>
      <c r="AE26" s="62" t="e">
        <f>IF(#REF!="x",2,"")</f>
        <v>#REF!</v>
      </c>
      <c r="AF26" s="62" t="e">
        <f>IF(#REF!="x",5,"")</f>
        <v>#REF!</v>
      </c>
      <c r="AG26" s="62" t="e">
        <f>IF(#REF!="x",8,"")</f>
        <v>#REF!</v>
      </c>
      <c r="AH26" s="62" t="e">
        <f>IF(#REF!="x",10,"")</f>
        <v>#REF!</v>
      </c>
      <c r="AI26" s="62" t="e">
        <f t="shared" si="14"/>
        <v>#REF!</v>
      </c>
      <c r="AJ26" s="61" t="str">
        <f t="shared" si="4"/>
        <v/>
      </c>
      <c r="AK26" s="62" t="str">
        <f t="shared" si="5"/>
        <v/>
      </c>
      <c r="AL26" s="62" t="str">
        <f t="shared" si="6"/>
        <v/>
      </c>
      <c r="AM26" s="62" t="str">
        <f t="shared" si="7"/>
        <v/>
      </c>
      <c r="AN26" s="63" t="str">
        <f t="shared" si="8"/>
        <v/>
      </c>
      <c r="AO26" s="64">
        <f t="shared" si="15"/>
        <v>0</v>
      </c>
      <c r="AQ26" s="65" t="e">
        <f t="shared" si="16"/>
        <v>#REF!</v>
      </c>
      <c r="AS26" s="113" t="e">
        <f t="shared" si="9"/>
        <v>#REF!</v>
      </c>
      <c r="AT26" s="113" t="e">
        <f t="shared" si="10"/>
        <v>#REF!</v>
      </c>
      <c r="AU26" s="113" t="e">
        <f t="shared" si="17"/>
        <v>#REF!</v>
      </c>
      <c r="AX26" s="12"/>
      <c r="AY26" s="12"/>
      <c r="AZ26" s="12"/>
    </row>
    <row r="27" spans="1:52">
      <c r="A27" s="66"/>
      <c r="B27" s="48"/>
      <c r="C27" s="67"/>
      <c r="D27" s="68"/>
      <c r="E27" s="69"/>
      <c r="F27" s="33"/>
      <c r="G27" s="31"/>
      <c r="H27" s="34"/>
      <c r="I27" s="129"/>
      <c r="J27" s="58"/>
      <c r="K27" s="58"/>
      <c r="L27" s="58"/>
      <c r="M27" s="59"/>
      <c r="N27" s="1" t="str">
        <f t="shared" si="11"/>
        <v/>
      </c>
      <c r="O27" s="2" t="e">
        <f t="shared" si="0"/>
        <v>#REF!</v>
      </c>
      <c r="P27" s="70"/>
      <c r="Q27" s="143" t="str">
        <f>IFERROR(ADDRESS(MATCH(H27,Feuil2!$B:$B,0),MATCH(F27*G27,Feuil2!$11:$11,0)),"")</f>
        <v/>
      </c>
      <c r="R27" s="61" t="str">
        <f t="shared" si="1"/>
        <v/>
      </c>
      <c r="S27" s="62" t="e">
        <f>IF(#REF!="x",2,"")</f>
        <v>#REF!</v>
      </c>
      <c r="T27" s="62" t="e">
        <f>IF(#REF!="x",5,"")</f>
        <v>#REF!</v>
      </c>
      <c r="U27" s="62" t="e">
        <f>IF(#REF!="x",8,"")</f>
        <v>#REF!</v>
      </c>
      <c r="V27" s="62" t="e">
        <f>IF(#REF!="x",10,"")</f>
        <v>#REF!</v>
      </c>
      <c r="W27" s="62" t="e">
        <f t="shared" si="12"/>
        <v>#REF!</v>
      </c>
      <c r="X27" s="61" t="str">
        <f t="shared" si="2"/>
        <v/>
      </c>
      <c r="Y27" s="62" t="e">
        <f>IF(#REF!="x",2,"")</f>
        <v>#REF!</v>
      </c>
      <c r="Z27" s="62" t="e">
        <f>IF(#REF!="x",5,"")</f>
        <v>#REF!</v>
      </c>
      <c r="AA27" s="62" t="e">
        <f>IF(#REF!="x",8,"")</f>
        <v>#REF!</v>
      </c>
      <c r="AB27" s="62" t="e">
        <f>IF(#REF!="x",10,"")</f>
        <v>#REF!</v>
      </c>
      <c r="AC27" s="62" t="e">
        <f t="shared" si="13"/>
        <v>#REF!</v>
      </c>
      <c r="AD27" s="61" t="str">
        <f t="shared" si="3"/>
        <v/>
      </c>
      <c r="AE27" s="62" t="e">
        <f>IF(#REF!="x",2,"")</f>
        <v>#REF!</v>
      </c>
      <c r="AF27" s="62" t="e">
        <f>IF(#REF!="x",5,"")</f>
        <v>#REF!</v>
      </c>
      <c r="AG27" s="62" t="e">
        <f>IF(#REF!="x",8,"")</f>
        <v>#REF!</v>
      </c>
      <c r="AH27" s="62" t="e">
        <f>IF(#REF!="x",10,"")</f>
        <v>#REF!</v>
      </c>
      <c r="AI27" s="62" t="e">
        <f t="shared" si="14"/>
        <v>#REF!</v>
      </c>
      <c r="AJ27" s="61" t="str">
        <f t="shared" si="4"/>
        <v/>
      </c>
      <c r="AK27" s="62" t="str">
        <f t="shared" si="5"/>
        <v/>
      </c>
      <c r="AL27" s="62" t="str">
        <f t="shared" si="6"/>
        <v/>
      </c>
      <c r="AM27" s="62" t="str">
        <f t="shared" si="7"/>
        <v/>
      </c>
      <c r="AN27" s="63" t="str">
        <f t="shared" si="8"/>
        <v/>
      </c>
      <c r="AO27" s="64">
        <f t="shared" si="15"/>
        <v>0</v>
      </c>
      <c r="AQ27" s="65" t="e">
        <f t="shared" si="16"/>
        <v>#REF!</v>
      </c>
      <c r="AS27" s="113" t="e">
        <f t="shared" si="9"/>
        <v>#REF!</v>
      </c>
      <c r="AT27" s="113" t="e">
        <f t="shared" si="10"/>
        <v>#REF!</v>
      </c>
      <c r="AU27" s="113" t="e">
        <f t="shared" si="17"/>
        <v>#REF!</v>
      </c>
      <c r="AX27" s="12"/>
      <c r="AY27" s="12"/>
      <c r="AZ27" s="12"/>
    </row>
    <row r="28" spans="1:52">
      <c r="A28" s="66"/>
      <c r="B28" s="48"/>
      <c r="C28" s="67"/>
      <c r="D28" s="68"/>
      <c r="E28" s="69"/>
      <c r="F28" s="33"/>
      <c r="G28" s="31"/>
      <c r="H28" s="34"/>
      <c r="I28" s="129"/>
      <c r="J28" s="58"/>
      <c r="K28" s="58"/>
      <c r="L28" s="58"/>
      <c r="M28" s="59"/>
      <c r="N28" s="1" t="str">
        <f t="shared" si="11"/>
        <v/>
      </c>
      <c r="O28" s="2" t="e">
        <f t="shared" si="0"/>
        <v>#REF!</v>
      </c>
      <c r="P28" s="70"/>
      <c r="Q28" s="143" t="str">
        <f>IFERROR(ADDRESS(MATCH(H28,Feuil2!$B:$B,0),MATCH(F28*G28,Feuil2!$11:$11,0)),"")</f>
        <v/>
      </c>
      <c r="R28" s="61" t="str">
        <f t="shared" si="1"/>
        <v/>
      </c>
      <c r="S28" s="62" t="e">
        <f>IF(#REF!="x",2,"")</f>
        <v>#REF!</v>
      </c>
      <c r="T28" s="62" t="e">
        <f>IF(#REF!="x",5,"")</f>
        <v>#REF!</v>
      </c>
      <c r="U28" s="62" t="e">
        <f>IF(#REF!="x",8,"")</f>
        <v>#REF!</v>
      </c>
      <c r="V28" s="62" t="e">
        <f>IF(#REF!="x",10,"")</f>
        <v>#REF!</v>
      </c>
      <c r="W28" s="62" t="e">
        <f t="shared" si="12"/>
        <v>#REF!</v>
      </c>
      <c r="X28" s="61" t="str">
        <f t="shared" si="2"/>
        <v/>
      </c>
      <c r="Y28" s="62" t="e">
        <f>IF(#REF!="x",2,"")</f>
        <v>#REF!</v>
      </c>
      <c r="Z28" s="62" t="e">
        <f>IF(#REF!="x",5,"")</f>
        <v>#REF!</v>
      </c>
      <c r="AA28" s="62" t="e">
        <f>IF(#REF!="x",8,"")</f>
        <v>#REF!</v>
      </c>
      <c r="AB28" s="62" t="e">
        <f>IF(#REF!="x",10,"")</f>
        <v>#REF!</v>
      </c>
      <c r="AC28" s="62" t="e">
        <f t="shared" si="13"/>
        <v>#REF!</v>
      </c>
      <c r="AD28" s="61" t="str">
        <f t="shared" si="3"/>
        <v/>
      </c>
      <c r="AE28" s="62" t="e">
        <f>IF(#REF!="x",2,"")</f>
        <v>#REF!</v>
      </c>
      <c r="AF28" s="62" t="e">
        <f>IF(#REF!="x",5,"")</f>
        <v>#REF!</v>
      </c>
      <c r="AG28" s="62" t="e">
        <f>IF(#REF!="x",8,"")</f>
        <v>#REF!</v>
      </c>
      <c r="AH28" s="62" t="e">
        <f>IF(#REF!="x",10,"")</f>
        <v>#REF!</v>
      </c>
      <c r="AI28" s="62" t="e">
        <f t="shared" si="14"/>
        <v>#REF!</v>
      </c>
      <c r="AJ28" s="61" t="str">
        <f t="shared" si="4"/>
        <v/>
      </c>
      <c r="AK28" s="62" t="str">
        <f t="shared" si="5"/>
        <v/>
      </c>
      <c r="AL28" s="62" t="str">
        <f t="shared" si="6"/>
        <v/>
      </c>
      <c r="AM28" s="62" t="str">
        <f t="shared" si="7"/>
        <v/>
      </c>
      <c r="AN28" s="63" t="str">
        <f t="shared" si="8"/>
        <v/>
      </c>
      <c r="AO28" s="64">
        <f t="shared" si="15"/>
        <v>0</v>
      </c>
      <c r="AQ28" s="65" t="e">
        <f t="shared" si="16"/>
        <v>#REF!</v>
      </c>
      <c r="AS28" s="113" t="e">
        <f t="shared" si="9"/>
        <v>#REF!</v>
      </c>
      <c r="AT28" s="113" t="e">
        <f t="shared" si="10"/>
        <v>#REF!</v>
      </c>
      <c r="AU28" s="113" t="e">
        <f t="shared" si="17"/>
        <v>#REF!</v>
      </c>
      <c r="AX28" s="12"/>
      <c r="AY28" s="12"/>
      <c r="AZ28" s="12"/>
    </row>
    <row r="29" spans="1:52">
      <c r="A29" s="66"/>
      <c r="B29" s="48"/>
      <c r="C29" s="67"/>
      <c r="D29" s="68"/>
      <c r="E29" s="69"/>
      <c r="F29" s="33"/>
      <c r="G29" s="31"/>
      <c r="H29" s="34"/>
      <c r="I29" s="129"/>
      <c r="J29" s="58"/>
      <c r="K29" s="58"/>
      <c r="L29" s="58"/>
      <c r="M29" s="59"/>
      <c r="N29" s="1" t="str">
        <f t="shared" si="11"/>
        <v/>
      </c>
      <c r="O29" s="2" t="e">
        <f t="shared" si="0"/>
        <v>#REF!</v>
      </c>
      <c r="P29" s="70"/>
      <c r="Q29" s="143" t="str">
        <f>IFERROR(ADDRESS(MATCH(H29,Feuil2!$B:$B,0),MATCH(F29*G29,Feuil2!$11:$11,0)),"")</f>
        <v/>
      </c>
      <c r="R29" s="61" t="str">
        <f t="shared" si="1"/>
        <v/>
      </c>
      <c r="S29" s="62" t="e">
        <f>IF(#REF!="x",2,"")</f>
        <v>#REF!</v>
      </c>
      <c r="T29" s="62" t="e">
        <f>IF(#REF!="x",5,"")</f>
        <v>#REF!</v>
      </c>
      <c r="U29" s="62" t="e">
        <f>IF(#REF!="x",8,"")</f>
        <v>#REF!</v>
      </c>
      <c r="V29" s="62" t="e">
        <f>IF(#REF!="x",10,"")</f>
        <v>#REF!</v>
      </c>
      <c r="W29" s="62" t="e">
        <f t="shared" si="12"/>
        <v>#REF!</v>
      </c>
      <c r="X29" s="61" t="str">
        <f t="shared" si="2"/>
        <v/>
      </c>
      <c r="Y29" s="62" t="e">
        <f>IF(#REF!="x",2,"")</f>
        <v>#REF!</v>
      </c>
      <c r="Z29" s="62" t="e">
        <f>IF(#REF!="x",5,"")</f>
        <v>#REF!</v>
      </c>
      <c r="AA29" s="62" t="e">
        <f>IF(#REF!="x",8,"")</f>
        <v>#REF!</v>
      </c>
      <c r="AB29" s="62" t="e">
        <f>IF(#REF!="x",10,"")</f>
        <v>#REF!</v>
      </c>
      <c r="AC29" s="62" t="e">
        <f t="shared" si="13"/>
        <v>#REF!</v>
      </c>
      <c r="AD29" s="61" t="str">
        <f t="shared" si="3"/>
        <v/>
      </c>
      <c r="AE29" s="62" t="e">
        <f>IF(#REF!="x",2,"")</f>
        <v>#REF!</v>
      </c>
      <c r="AF29" s="62" t="e">
        <f>IF(#REF!="x",5,"")</f>
        <v>#REF!</v>
      </c>
      <c r="AG29" s="62" t="e">
        <f>IF(#REF!="x",8,"")</f>
        <v>#REF!</v>
      </c>
      <c r="AH29" s="62" t="e">
        <f>IF(#REF!="x",10,"")</f>
        <v>#REF!</v>
      </c>
      <c r="AI29" s="62" t="e">
        <f t="shared" si="14"/>
        <v>#REF!</v>
      </c>
      <c r="AJ29" s="61" t="str">
        <f t="shared" si="4"/>
        <v/>
      </c>
      <c r="AK29" s="62" t="str">
        <f t="shared" si="5"/>
        <v/>
      </c>
      <c r="AL29" s="62" t="str">
        <f t="shared" si="6"/>
        <v/>
      </c>
      <c r="AM29" s="62" t="str">
        <f t="shared" si="7"/>
        <v/>
      </c>
      <c r="AN29" s="63" t="str">
        <f t="shared" si="8"/>
        <v/>
      </c>
      <c r="AO29" s="64">
        <f t="shared" si="15"/>
        <v>0</v>
      </c>
      <c r="AQ29" s="65" t="e">
        <f t="shared" si="16"/>
        <v>#REF!</v>
      </c>
      <c r="AS29" s="113" t="e">
        <f t="shared" si="9"/>
        <v>#REF!</v>
      </c>
      <c r="AT29" s="113" t="e">
        <f t="shared" si="10"/>
        <v>#REF!</v>
      </c>
      <c r="AU29" s="113" t="e">
        <f t="shared" si="17"/>
        <v>#REF!</v>
      </c>
      <c r="AX29" s="12"/>
      <c r="AY29" s="12"/>
      <c r="AZ29" s="12"/>
    </row>
    <row r="30" spans="1:52">
      <c r="A30" s="66"/>
      <c r="B30" s="48"/>
      <c r="C30" s="67"/>
      <c r="D30" s="68"/>
      <c r="E30" s="69"/>
      <c r="F30" s="33"/>
      <c r="G30" s="31"/>
      <c r="H30" s="34"/>
      <c r="I30" s="129"/>
      <c r="J30" s="58"/>
      <c r="K30" s="58"/>
      <c r="L30" s="58"/>
      <c r="M30" s="59"/>
      <c r="N30" s="1" t="str">
        <f t="shared" si="11"/>
        <v/>
      </c>
      <c r="O30" s="2" t="e">
        <f t="shared" si="0"/>
        <v>#REF!</v>
      </c>
      <c r="P30" s="70"/>
      <c r="Q30" s="143" t="str">
        <f>IFERROR(ADDRESS(MATCH(H30,Feuil2!$B:$B,0),MATCH(F30*G30,Feuil2!$11:$11,0)),"")</f>
        <v/>
      </c>
      <c r="R30" s="61" t="str">
        <f t="shared" si="1"/>
        <v/>
      </c>
      <c r="S30" s="62" t="e">
        <f>IF(#REF!="x",2,"")</f>
        <v>#REF!</v>
      </c>
      <c r="T30" s="62" t="e">
        <f>IF(#REF!="x",5,"")</f>
        <v>#REF!</v>
      </c>
      <c r="U30" s="62" t="e">
        <f>IF(#REF!="x",8,"")</f>
        <v>#REF!</v>
      </c>
      <c r="V30" s="62" t="e">
        <f>IF(#REF!="x",10,"")</f>
        <v>#REF!</v>
      </c>
      <c r="W30" s="62" t="e">
        <f t="shared" ref="W30:W44" si="18">SUM(R30:V30)</f>
        <v>#REF!</v>
      </c>
      <c r="X30" s="61" t="str">
        <f t="shared" si="2"/>
        <v/>
      </c>
      <c r="Y30" s="62" t="e">
        <f>IF(#REF!="x",2,"")</f>
        <v>#REF!</v>
      </c>
      <c r="Z30" s="62" t="e">
        <f>IF(#REF!="x",5,"")</f>
        <v>#REF!</v>
      </c>
      <c r="AA30" s="62" t="e">
        <f>IF(#REF!="x",8,"")</f>
        <v>#REF!</v>
      </c>
      <c r="AB30" s="62" t="e">
        <f>IF(#REF!="x",10,"")</f>
        <v>#REF!</v>
      </c>
      <c r="AC30" s="62" t="e">
        <f t="shared" ref="AC30:AC44" si="19">SUM(X30:AB30)</f>
        <v>#REF!</v>
      </c>
      <c r="AD30" s="61" t="str">
        <f t="shared" si="3"/>
        <v/>
      </c>
      <c r="AE30" s="62" t="e">
        <f>IF(#REF!="x",2,"")</f>
        <v>#REF!</v>
      </c>
      <c r="AF30" s="62" t="e">
        <f>IF(#REF!="x",5,"")</f>
        <v>#REF!</v>
      </c>
      <c r="AG30" s="62" t="e">
        <f>IF(#REF!="x",8,"")</f>
        <v>#REF!</v>
      </c>
      <c r="AH30" s="62" t="e">
        <f>IF(#REF!="x",10,"")</f>
        <v>#REF!</v>
      </c>
      <c r="AI30" s="62" t="e">
        <f t="shared" ref="AI30:AI44" si="20">SUM(AD30:AH30)</f>
        <v>#REF!</v>
      </c>
      <c r="AJ30" s="61" t="str">
        <f t="shared" si="4"/>
        <v/>
      </c>
      <c r="AK30" s="62" t="str">
        <f t="shared" si="5"/>
        <v/>
      </c>
      <c r="AL30" s="62" t="str">
        <f t="shared" si="6"/>
        <v/>
      </c>
      <c r="AM30" s="62" t="str">
        <f t="shared" si="7"/>
        <v/>
      </c>
      <c r="AN30" s="63" t="str">
        <f t="shared" si="8"/>
        <v/>
      </c>
      <c r="AO30" s="64">
        <f t="shared" ref="AO30:AO44" si="21">SUM(AJ30:AN30)</f>
        <v>0</v>
      </c>
      <c r="AQ30" s="65" t="e">
        <f t="shared" si="16"/>
        <v>#REF!</v>
      </c>
      <c r="AS30" s="113" t="e">
        <f t="shared" si="9"/>
        <v>#REF!</v>
      </c>
      <c r="AT30" s="113" t="e">
        <f t="shared" si="10"/>
        <v>#REF!</v>
      </c>
      <c r="AU30" s="113" t="e">
        <f t="shared" si="17"/>
        <v>#REF!</v>
      </c>
      <c r="AX30" s="12"/>
      <c r="AY30" s="12"/>
      <c r="AZ30" s="12"/>
    </row>
    <row r="31" spans="1:52">
      <c r="A31" s="66"/>
      <c r="B31" s="48"/>
      <c r="C31" s="67"/>
      <c r="D31" s="68"/>
      <c r="E31" s="69"/>
      <c r="F31" s="33"/>
      <c r="G31" s="31"/>
      <c r="H31" s="34"/>
      <c r="I31" s="129"/>
      <c r="J31" s="58"/>
      <c r="K31" s="58"/>
      <c r="L31" s="58"/>
      <c r="M31" s="59"/>
      <c r="N31" s="1" t="str">
        <f t="shared" si="11"/>
        <v/>
      </c>
      <c r="O31" s="2" t="e">
        <f t="shared" si="0"/>
        <v>#REF!</v>
      </c>
      <c r="P31" s="70"/>
      <c r="Q31" s="143" t="str">
        <f>IFERROR(ADDRESS(MATCH(H31,Feuil2!$B:$B,0),MATCH(F31*G31,Feuil2!$11:$11,0)),"")</f>
        <v/>
      </c>
      <c r="R31" s="61" t="str">
        <f t="shared" si="1"/>
        <v/>
      </c>
      <c r="S31" s="62" t="e">
        <f>IF(#REF!="x",2,"")</f>
        <v>#REF!</v>
      </c>
      <c r="T31" s="62" t="e">
        <f>IF(#REF!="x",5,"")</f>
        <v>#REF!</v>
      </c>
      <c r="U31" s="62" t="e">
        <f>IF(#REF!="x",8,"")</f>
        <v>#REF!</v>
      </c>
      <c r="V31" s="62" t="e">
        <f>IF(#REF!="x",10,"")</f>
        <v>#REF!</v>
      </c>
      <c r="W31" s="62" t="e">
        <f t="shared" si="18"/>
        <v>#REF!</v>
      </c>
      <c r="X31" s="61" t="str">
        <f t="shared" si="2"/>
        <v/>
      </c>
      <c r="Y31" s="62" t="e">
        <f>IF(#REF!="x",2,"")</f>
        <v>#REF!</v>
      </c>
      <c r="Z31" s="62" t="e">
        <f>IF(#REF!="x",5,"")</f>
        <v>#REF!</v>
      </c>
      <c r="AA31" s="62" t="e">
        <f>IF(#REF!="x",8,"")</f>
        <v>#REF!</v>
      </c>
      <c r="AB31" s="62" t="e">
        <f>IF(#REF!="x",10,"")</f>
        <v>#REF!</v>
      </c>
      <c r="AC31" s="62" t="e">
        <f t="shared" si="19"/>
        <v>#REF!</v>
      </c>
      <c r="AD31" s="61" t="str">
        <f t="shared" si="3"/>
        <v/>
      </c>
      <c r="AE31" s="62" t="e">
        <f>IF(#REF!="x",2,"")</f>
        <v>#REF!</v>
      </c>
      <c r="AF31" s="62" t="e">
        <f>IF(#REF!="x",5,"")</f>
        <v>#REF!</v>
      </c>
      <c r="AG31" s="62" t="e">
        <f>IF(#REF!="x",8,"")</f>
        <v>#REF!</v>
      </c>
      <c r="AH31" s="62" t="e">
        <f>IF(#REF!="x",10,"")</f>
        <v>#REF!</v>
      </c>
      <c r="AI31" s="62" t="e">
        <f t="shared" si="20"/>
        <v>#REF!</v>
      </c>
      <c r="AJ31" s="61" t="str">
        <f t="shared" si="4"/>
        <v/>
      </c>
      <c r="AK31" s="62" t="str">
        <f t="shared" si="5"/>
        <v/>
      </c>
      <c r="AL31" s="62" t="str">
        <f t="shared" si="6"/>
        <v/>
      </c>
      <c r="AM31" s="62" t="str">
        <f t="shared" si="7"/>
        <v/>
      </c>
      <c r="AN31" s="63" t="str">
        <f t="shared" si="8"/>
        <v/>
      </c>
      <c r="AO31" s="64">
        <f t="shared" si="21"/>
        <v>0</v>
      </c>
      <c r="AQ31" s="65" t="e">
        <f t="shared" si="16"/>
        <v>#REF!</v>
      </c>
      <c r="AS31" s="113" t="e">
        <f t="shared" si="9"/>
        <v>#REF!</v>
      </c>
      <c r="AT31" s="113" t="e">
        <f t="shared" si="10"/>
        <v>#REF!</v>
      </c>
      <c r="AU31" s="113" t="e">
        <f t="shared" si="17"/>
        <v>#REF!</v>
      </c>
      <c r="AX31" s="12"/>
      <c r="AY31" s="12"/>
      <c r="AZ31" s="12"/>
    </row>
    <row r="32" spans="1:52">
      <c r="A32" s="66"/>
      <c r="B32" s="48"/>
      <c r="C32" s="67"/>
      <c r="D32" s="68"/>
      <c r="E32" s="69"/>
      <c r="F32" s="33"/>
      <c r="G32" s="31"/>
      <c r="H32" s="34"/>
      <c r="I32" s="129"/>
      <c r="J32" s="58"/>
      <c r="K32" s="58"/>
      <c r="L32" s="58"/>
      <c r="M32" s="59"/>
      <c r="N32" s="1" t="str">
        <f t="shared" si="11"/>
        <v/>
      </c>
      <c r="O32" s="2" t="e">
        <f t="shared" si="0"/>
        <v>#REF!</v>
      </c>
      <c r="P32" s="70"/>
      <c r="Q32" s="143" t="str">
        <f>IFERROR(ADDRESS(MATCH(H32,Feuil2!$B:$B,0),MATCH(F32*G32,Feuil2!$11:$11,0)),"")</f>
        <v/>
      </c>
      <c r="R32" s="61" t="str">
        <f t="shared" si="1"/>
        <v/>
      </c>
      <c r="S32" s="62" t="e">
        <f>IF(#REF!="x",2,"")</f>
        <v>#REF!</v>
      </c>
      <c r="T32" s="62" t="e">
        <f>IF(#REF!="x",5,"")</f>
        <v>#REF!</v>
      </c>
      <c r="U32" s="62" t="e">
        <f>IF(#REF!="x",8,"")</f>
        <v>#REF!</v>
      </c>
      <c r="V32" s="62" t="e">
        <f>IF(#REF!="x",10,"")</f>
        <v>#REF!</v>
      </c>
      <c r="W32" s="62" t="e">
        <f t="shared" si="18"/>
        <v>#REF!</v>
      </c>
      <c r="X32" s="61" t="str">
        <f t="shared" si="2"/>
        <v/>
      </c>
      <c r="Y32" s="62" t="e">
        <f>IF(#REF!="x",2,"")</f>
        <v>#REF!</v>
      </c>
      <c r="Z32" s="62" t="e">
        <f>IF(#REF!="x",5,"")</f>
        <v>#REF!</v>
      </c>
      <c r="AA32" s="62" t="e">
        <f>IF(#REF!="x",8,"")</f>
        <v>#REF!</v>
      </c>
      <c r="AB32" s="62" t="e">
        <f>IF(#REF!="x",10,"")</f>
        <v>#REF!</v>
      </c>
      <c r="AC32" s="62" t="e">
        <f t="shared" si="19"/>
        <v>#REF!</v>
      </c>
      <c r="AD32" s="61" t="str">
        <f t="shared" si="3"/>
        <v/>
      </c>
      <c r="AE32" s="62" t="e">
        <f>IF(#REF!="x",2,"")</f>
        <v>#REF!</v>
      </c>
      <c r="AF32" s="62" t="e">
        <f>IF(#REF!="x",5,"")</f>
        <v>#REF!</v>
      </c>
      <c r="AG32" s="62" t="e">
        <f>IF(#REF!="x",8,"")</f>
        <v>#REF!</v>
      </c>
      <c r="AH32" s="62" t="e">
        <f>IF(#REF!="x",10,"")</f>
        <v>#REF!</v>
      </c>
      <c r="AI32" s="62" t="e">
        <f t="shared" si="20"/>
        <v>#REF!</v>
      </c>
      <c r="AJ32" s="61" t="str">
        <f t="shared" si="4"/>
        <v/>
      </c>
      <c r="AK32" s="62" t="str">
        <f t="shared" si="5"/>
        <v/>
      </c>
      <c r="AL32" s="62" t="str">
        <f t="shared" si="6"/>
        <v/>
      </c>
      <c r="AM32" s="62" t="str">
        <f t="shared" si="7"/>
        <v/>
      </c>
      <c r="AN32" s="63" t="str">
        <f t="shared" si="8"/>
        <v/>
      </c>
      <c r="AO32" s="64">
        <f t="shared" si="21"/>
        <v>0</v>
      </c>
      <c r="AQ32" s="65" t="e">
        <f t="shared" si="16"/>
        <v>#REF!</v>
      </c>
      <c r="AS32" s="113" t="e">
        <f t="shared" si="9"/>
        <v>#REF!</v>
      </c>
      <c r="AT32" s="113" t="e">
        <f t="shared" si="10"/>
        <v>#REF!</v>
      </c>
      <c r="AU32" s="113" t="e">
        <f t="shared" si="17"/>
        <v>#REF!</v>
      </c>
      <c r="AX32" s="12"/>
      <c r="AY32" s="12"/>
      <c r="AZ32" s="12"/>
    </row>
    <row r="33" spans="1:52">
      <c r="A33" s="66"/>
      <c r="B33" s="48"/>
      <c r="C33" s="67"/>
      <c r="D33" s="68"/>
      <c r="E33" s="69"/>
      <c r="F33" s="33"/>
      <c r="G33" s="31"/>
      <c r="H33" s="34"/>
      <c r="I33" s="129"/>
      <c r="J33" s="58"/>
      <c r="K33" s="58"/>
      <c r="L33" s="58"/>
      <c r="M33" s="59"/>
      <c r="N33" s="1" t="str">
        <f t="shared" si="11"/>
        <v/>
      </c>
      <c r="O33" s="2" t="e">
        <f t="shared" si="0"/>
        <v>#REF!</v>
      </c>
      <c r="P33" s="70"/>
      <c r="Q33" s="143" t="str">
        <f>IFERROR(ADDRESS(MATCH(H33,Feuil2!$B:$B,0),MATCH(F33*G33,Feuil2!$11:$11,0)),"")</f>
        <v/>
      </c>
      <c r="R33" s="61" t="str">
        <f t="shared" si="1"/>
        <v/>
      </c>
      <c r="S33" s="62" t="e">
        <f>IF(#REF!="x",2,"")</f>
        <v>#REF!</v>
      </c>
      <c r="T33" s="62" t="e">
        <f>IF(#REF!="x",5,"")</f>
        <v>#REF!</v>
      </c>
      <c r="U33" s="62" t="e">
        <f>IF(#REF!="x",8,"")</f>
        <v>#REF!</v>
      </c>
      <c r="V33" s="62" t="e">
        <f>IF(#REF!="x",10,"")</f>
        <v>#REF!</v>
      </c>
      <c r="W33" s="62" t="e">
        <f t="shared" si="18"/>
        <v>#REF!</v>
      </c>
      <c r="X33" s="61" t="str">
        <f t="shared" si="2"/>
        <v/>
      </c>
      <c r="Y33" s="62" t="e">
        <f>IF(#REF!="x",2,"")</f>
        <v>#REF!</v>
      </c>
      <c r="Z33" s="62" t="e">
        <f>IF(#REF!="x",5,"")</f>
        <v>#REF!</v>
      </c>
      <c r="AA33" s="62" t="e">
        <f>IF(#REF!="x",8,"")</f>
        <v>#REF!</v>
      </c>
      <c r="AB33" s="62" t="e">
        <f>IF(#REF!="x",10,"")</f>
        <v>#REF!</v>
      </c>
      <c r="AC33" s="62" t="e">
        <f t="shared" si="19"/>
        <v>#REF!</v>
      </c>
      <c r="AD33" s="61" t="str">
        <f t="shared" si="3"/>
        <v/>
      </c>
      <c r="AE33" s="62" t="e">
        <f>IF(#REF!="x",2,"")</f>
        <v>#REF!</v>
      </c>
      <c r="AF33" s="62" t="e">
        <f>IF(#REF!="x",5,"")</f>
        <v>#REF!</v>
      </c>
      <c r="AG33" s="62" t="e">
        <f>IF(#REF!="x",8,"")</f>
        <v>#REF!</v>
      </c>
      <c r="AH33" s="62" t="e">
        <f>IF(#REF!="x",10,"")</f>
        <v>#REF!</v>
      </c>
      <c r="AI33" s="62" t="e">
        <f t="shared" si="20"/>
        <v>#REF!</v>
      </c>
      <c r="AJ33" s="61" t="str">
        <f t="shared" si="4"/>
        <v/>
      </c>
      <c r="AK33" s="62" t="str">
        <f t="shared" si="5"/>
        <v/>
      </c>
      <c r="AL33" s="62" t="str">
        <f t="shared" si="6"/>
        <v/>
      </c>
      <c r="AM33" s="62" t="str">
        <f t="shared" si="7"/>
        <v/>
      </c>
      <c r="AN33" s="63" t="str">
        <f t="shared" si="8"/>
        <v/>
      </c>
      <c r="AO33" s="64">
        <f t="shared" si="21"/>
        <v>0</v>
      </c>
      <c r="AQ33" s="65" t="e">
        <f t="shared" si="16"/>
        <v>#REF!</v>
      </c>
      <c r="AS33" s="113" t="e">
        <f t="shared" si="9"/>
        <v>#REF!</v>
      </c>
      <c r="AT33" s="113" t="e">
        <f t="shared" si="10"/>
        <v>#REF!</v>
      </c>
      <c r="AU33" s="113" t="e">
        <f t="shared" si="17"/>
        <v>#REF!</v>
      </c>
      <c r="AX33" s="12"/>
      <c r="AY33" s="12"/>
      <c r="AZ33" s="12"/>
    </row>
    <row r="34" spans="1:52">
      <c r="A34" s="66"/>
      <c r="B34" s="48"/>
      <c r="C34" s="67"/>
      <c r="D34" s="68"/>
      <c r="E34" s="69"/>
      <c r="F34" s="33"/>
      <c r="G34" s="31"/>
      <c r="H34" s="34"/>
      <c r="I34" s="129"/>
      <c r="J34" s="58"/>
      <c r="K34" s="58"/>
      <c r="L34" s="58"/>
      <c r="M34" s="59"/>
      <c r="N34" s="1" t="str">
        <f t="shared" si="11"/>
        <v/>
      </c>
      <c r="O34" s="2" t="e">
        <f t="shared" si="0"/>
        <v>#REF!</v>
      </c>
      <c r="P34" s="70"/>
      <c r="Q34" s="143" t="str">
        <f>IFERROR(ADDRESS(MATCH(H34,Feuil2!$B:$B,0),MATCH(F34*G34,Feuil2!$11:$11,0)),"")</f>
        <v/>
      </c>
      <c r="R34" s="61" t="str">
        <f t="shared" si="1"/>
        <v/>
      </c>
      <c r="S34" s="62" t="e">
        <f>IF(#REF!="x",2,"")</f>
        <v>#REF!</v>
      </c>
      <c r="T34" s="62" t="e">
        <f>IF(#REF!="x",5,"")</f>
        <v>#REF!</v>
      </c>
      <c r="U34" s="62" t="e">
        <f>IF(#REF!="x",8,"")</f>
        <v>#REF!</v>
      </c>
      <c r="V34" s="62" t="e">
        <f>IF(#REF!="x",10,"")</f>
        <v>#REF!</v>
      </c>
      <c r="W34" s="62" t="e">
        <f t="shared" si="18"/>
        <v>#REF!</v>
      </c>
      <c r="X34" s="61" t="str">
        <f t="shared" si="2"/>
        <v/>
      </c>
      <c r="Y34" s="62" t="e">
        <f>IF(#REF!="x",2,"")</f>
        <v>#REF!</v>
      </c>
      <c r="Z34" s="62" t="e">
        <f>IF(#REF!="x",5,"")</f>
        <v>#REF!</v>
      </c>
      <c r="AA34" s="62" t="e">
        <f>IF(#REF!="x",8,"")</f>
        <v>#REF!</v>
      </c>
      <c r="AB34" s="62" t="e">
        <f>IF(#REF!="x",10,"")</f>
        <v>#REF!</v>
      </c>
      <c r="AC34" s="62" t="e">
        <f t="shared" si="19"/>
        <v>#REF!</v>
      </c>
      <c r="AD34" s="61" t="str">
        <f t="shared" si="3"/>
        <v/>
      </c>
      <c r="AE34" s="62" t="e">
        <f>IF(#REF!="x",2,"")</f>
        <v>#REF!</v>
      </c>
      <c r="AF34" s="62" t="e">
        <f>IF(#REF!="x",5,"")</f>
        <v>#REF!</v>
      </c>
      <c r="AG34" s="62" t="e">
        <f>IF(#REF!="x",8,"")</f>
        <v>#REF!</v>
      </c>
      <c r="AH34" s="62" t="e">
        <f>IF(#REF!="x",10,"")</f>
        <v>#REF!</v>
      </c>
      <c r="AI34" s="62" t="e">
        <f t="shared" si="20"/>
        <v>#REF!</v>
      </c>
      <c r="AJ34" s="61" t="str">
        <f t="shared" si="4"/>
        <v/>
      </c>
      <c r="AK34" s="62" t="str">
        <f t="shared" si="5"/>
        <v/>
      </c>
      <c r="AL34" s="62" t="str">
        <f t="shared" si="6"/>
        <v/>
      </c>
      <c r="AM34" s="62" t="str">
        <f t="shared" si="7"/>
        <v/>
      </c>
      <c r="AN34" s="63" t="str">
        <f t="shared" si="8"/>
        <v/>
      </c>
      <c r="AO34" s="64">
        <f t="shared" si="21"/>
        <v>0</v>
      </c>
      <c r="AQ34" s="65" t="e">
        <f t="shared" si="16"/>
        <v>#REF!</v>
      </c>
      <c r="AS34" s="113" t="e">
        <f t="shared" si="9"/>
        <v>#REF!</v>
      </c>
      <c r="AT34" s="113" t="e">
        <f t="shared" si="10"/>
        <v>#REF!</v>
      </c>
      <c r="AU34" s="113" t="e">
        <f t="shared" si="17"/>
        <v>#REF!</v>
      </c>
    </row>
    <row r="35" spans="1:52">
      <c r="A35" s="66"/>
      <c r="B35" s="48"/>
      <c r="C35" s="67"/>
      <c r="D35" s="68"/>
      <c r="E35" s="69"/>
      <c r="F35" s="33"/>
      <c r="G35" s="31"/>
      <c r="H35" s="34"/>
      <c r="I35" s="129"/>
      <c r="J35" s="58"/>
      <c r="K35" s="58"/>
      <c r="L35" s="58"/>
      <c r="M35" s="59"/>
      <c r="N35" s="1" t="str">
        <f t="shared" si="11"/>
        <v/>
      </c>
      <c r="O35" s="2" t="e">
        <f t="shared" si="0"/>
        <v>#REF!</v>
      </c>
      <c r="P35" s="70"/>
      <c r="Q35" s="143" t="str">
        <f>IFERROR(ADDRESS(MATCH(H35,Feuil2!$B:$B,0),MATCH(F35*G35,Feuil2!$11:$11,0)),"")</f>
        <v/>
      </c>
      <c r="R35" s="61" t="str">
        <f t="shared" si="1"/>
        <v/>
      </c>
      <c r="S35" s="62" t="e">
        <f>IF(#REF!="x",2,"")</f>
        <v>#REF!</v>
      </c>
      <c r="T35" s="62" t="e">
        <f>IF(#REF!="x",5,"")</f>
        <v>#REF!</v>
      </c>
      <c r="U35" s="62" t="e">
        <f>IF(#REF!="x",8,"")</f>
        <v>#REF!</v>
      </c>
      <c r="V35" s="62" t="e">
        <f>IF(#REF!="x",10,"")</f>
        <v>#REF!</v>
      </c>
      <c r="W35" s="62" t="e">
        <f t="shared" si="18"/>
        <v>#REF!</v>
      </c>
      <c r="X35" s="61" t="str">
        <f t="shared" si="2"/>
        <v/>
      </c>
      <c r="Y35" s="62" t="e">
        <f>IF(#REF!="x",2,"")</f>
        <v>#REF!</v>
      </c>
      <c r="Z35" s="62" t="e">
        <f>IF(#REF!="x",5,"")</f>
        <v>#REF!</v>
      </c>
      <c r="AA35" s="62" t="e">
        <f>IF(#REF!="x",8,"")</f>
        <v>#REF!</v>
      </c>
      <c r="AB35" s="62" t="e">
        <f>IF(#REF!="x",10,"")</f>
        <v>#REF!</v>
      </c>
      <c r="AC35" s="62" t="e">
        <f t="shared" si="19"/>
        <v>#REF!</v>
      </c>
      <c r="AD35" s="61" t="str">
        <f t="shared" si="3"/>
        <v/>
      </c>
      <c r="AE35" s="62" t="e">
        <f>IF(#REF!="x",2,"")</f>
        <v>#REF!</v>
      </c>
      <c r="AF35" s="62" t="e">
        <f>IF(#REF!="x",5,"")</f>
        <v>#REF!</v>
      </c>
      <c r="AG35" s="62" t="e">
        <f>IF(#REF!="x",8,"")</f>
        <v>#REF!</v>
      </c>
      <c r="AH35" s="62" t="e">
        <f>IF(#REF!="x",10,"")</f>
        <v>#REF!</v>
      </c>
      <c r="AI35" s="62" t="e">
        <f t="shared" si="20"/>
        <v>#REF!</v>
      </c>
      <c r="AJ35" s="61" t="str">
        <f t="shared" si="4"/>
        <v/>
      </c>
      <c r="AK35" s="62" t="str">
        <f t="shared" si="5"/>
        <v/>
      </c>
      <c r="AL35" s="62" t="str">
        <f t="shared" si="6"/>
        <v/>
      </c>
      <c r="AM35" s="62" t="str">
        <f t="shared" si="7"/>
        <v/>
      </c>
      <c r="AN35" s="63" t="str">
        <f t="shared" si="8"/>
        <v/>
      </c>
      <c r="AO35" s="64">
        <f t="shared" si="21"/>
        <v>0</v>
      </c>
      <c r="AQ35" s="65" t="e">
        <f t="shared" si="16"/>
        <v>#REF!</v>
      </c>
      <c r="AS35" s="113" t="e">
        <f t="shared" si="9"/>
        <v>#REF!</v>
      </c>
      <c r="AT35" s="113" t="e">
        <f t="shared" si="10"/>
        <v>#REF!</v>
      </c>
      <c r="AU35" s="113" t="e">
        <f t="shared" si="17"/>
        <v>#REF!</v>
      </c>
    </row>
    <row r="36" spans="1:52">
      <c r="A36" s="66"/>
      <c r="B36" s="48"/>
      <c r="C36" s="67"/>
      <c r="D36" s="68"/>
      <c r="E36" s="69"/>
      <c r="F36" s="33"/>
      <c r="G36" s="31"/>
      <c r="H36" s="34"/>
      <c r="I36" s="129"/>
      <c r="J36" s="58"/>
      <c r="K36" s="58"/>
      <c r="L36" s="58"/>
      <c r="M36" s="59"/>
      <c r="N36" s="1" t="str">
        <f t="shared" si="11"/>
        <v/>
      </c>
      <c r="O36" s="2" t="e">
        <f t="shared" si="0"/>
        <v>#REF!</v>
      </c>
      <c r="P36" s="70"/>
      <c r="Q36" s="143" t="str">
        <f>IFERROR(ADDRESS(MATCH(H36,Feuil2!$B:$B,0),MATCH(F36*G36,Feuil2!$11:$11,0)),"")</f>
        <v/>
      </c>
      <c r="R36" s="61" t="str">
        <f t="shared" si="1"/>
        <v/>
      </c>
      <c r="S36" s="62" t="e">
        <f>IF(#REF!="x",2,"")</f>
        <v>#REF!</v>
      </c>
      <c r="T36" s="62" t="e">
        <f>IF(#REF!="x",5,"")</f>
        <v>#REF!</v>
      </c>
      <c r="U36" s="62" t="e">
        <f>IF(#REF!="x",8,"")</f>
        <v>#REF!</v>
      </c>
      <c r="V36" s="62" t="e">
        <f>IF(#REF!="x",10,"")</f>
        <v>#REF!</v>
      </c>
      <c r="W36" s="62" t="e">
        <f t="shared" si="18"/>
        <v>#REF!</v>
      </c>
      <c r="X36" s="61" t="str">
        <f t="shared" si="2"/>
        <v/>
      </c>
      <c r="Y36" s="62" t="e">
        <f>IF(#REF!="x",2,"")</f>
        <v>#REF!</v>
      </c>
      <c r="Z36" s="62" t="e">
        <f>IF(#REF!="x",5,"")</f>
        <v>#REF!</v>
      </c>
      <c r="AA36" s="62" t="e">
        <f>IF(#REF!="x",8,"")</f>
        <v>#REF!</v>
      </c>
      <c r="AB36" s="62" t="e">
        <f>IF(#REF!="x",10,"")</f>
        <v>#REF!</v>
      </c>
      <c r="AC36" s="62" t="e">
        <f t="shared" si="19"/>
        <v>#REF!</v>
      </c>
      <c r="AD36" s="61" t="str">
        <f t="shared" si="3"/>
        <v/>
      </c>
      <c r="AE36" s="62" t="e">
        <f>IF(#REF!="x",2,"")</f>
        <v>#REF!</v>
      </c>
      <c r="AF36" s="62" t="e">
        <f>IF(#REF!="x",5,"")</f>
        <v>#REF!</v>
      </c>
      <c r="AG36" s="62" t="e">
        <f>IF(#REF!="x",8,"")</f>
        <v>#REF!</v>
      </c>
      <c r="AH36" s="62" t="e">
        <f>IF(#REF!="x",10,"")</f>
        <v>#REF!</v>
      </c>
      <c r="AI36" s="62" t="e">
        <f t="shared" si="20"/>
        <v>#REF!</v>
      </c>
      <c r="AJ36" s="61" t="str">
        <f t="shared" si="4"/>
        <v/>
      </c>
      <c r="AK36" s="62" t="str">
        <f t="shared" si="5"/>
        <v/>
      </c>
      <c r="AL36" s="62" t="str">
        <f t="shared" si="6"/>
        <v/>
      </c>
      <c r="AM36" s="62" t="str">
        <f t="shared" si="7"/>
        <v/>
      </c>
      <c r="AN36" s="63" t="str">
        <f t="shared" si="8"/>
        <v/>
      </c>
      <c r="AO36" s="64">
        <f t="shared" si="21"/>
        <v>0</v>
      </c>
      <c r="AQ36" s="65" t="e">
        <f t="shared" si="16"/>
        <v>#REF!</v>
      </c>
      <c r="AS36" s="113" t="e">
        <f t="shared" si="9"/>
        <v>#REF!</v>
      </c>
      <c r="AT36" s="113" t="e">
        <f t="shared" si="10"/>
        <v>#REF!</v>
      </c>
      <c r="AU36" s="113" t="e">
        <f t="shared" si="17"/>
        <v>#REF!</v>
      </c>
    </row>
    <row r="37" spans="1:52">
      <c r="A37" s="66"/>
      <c r="B37" s="48"/>
      <c r="C37" s="67"/>
      <c r="D37" s="68"/>
      <c r="E37" s="69"/>
      <c r="F37" s="33"/>
      <c r="G37" s="31"/>
      <c r="H37" s="34"/>
      <c r="I37" s="129"/>
      <c r="J37" s="58"/>
      <c r="K37" s="58"/>
      <c r="L37" s="58"/>
      <c r="M37" s="59"/>
      <c r="N37" s="1" t="str">
        <f t="shared" si="11"/>
        <v/>
      </c>
      <c r="O37" s="2" t="e">
        <f t="shared" si="0"/>
        <v>#REF!</v>
      </c>
      <c r="P37" s="70"/>
      <c r="Q37" s="143" t="str">
        <f>IFERROR(ADDRESS(MATCH(H37,Feuil2!$B:$B,0),MATCH(F37*G37,Feuil2!$11:$11,0)),"")</f>
        <v/>
      </c>
      <c r="R37" s="61" t="str">
        <f t="shared" si="1"/>
        <v/>
      </c>
      <c r="S37" s="62" t="e">
        <f>IF(#REF!="x",2,"")</f>
        <v>#REF!</v>
      </c>
      <c r="T37" s="62" t="e">
        <f>IF(#REF!="x",5,"")</f>
        <v>#REF!</v>
      </c>
      <c r="U37" s="62" t="e">
        <f>IF(#REF!="x",8,"")</f>
        <v>#REF!</v>
      </c>
      <c r="V37" s="62" t="e">
        <f>IF(#REF!="x",10,"")</f>
        <v>#REF!</v>
      </c>
      <c r="W37" s="62" t="e">
        <f t="shared" si="18"/>
        <v>#REF!</v>
      </c>
      <c r="X37" s="61" t="str">
        <f t="shared" si="2"/>
        <v/>
      </c>
      <c r="Y37" s="62" t="e">
        <f>IF(#REF!="x",2,"")</f>
        <v>#REF!</v>
      </c>
      <c r="Z37" s="62" t="e">
        <f>IF(#REF!="x",5,"")</f>
        <v>#REF!</v>
      </c>
      <c r="AA37" s="62" t="e">
        <f>IF(#REF!="x",8,"")</f>
        <v>#REF!</v>
      </c>
      <c r="AB37" s="62" t="e">
        <f>IF(#REF!="x",10,"")</f>
        <v>#REF!</v>
      </c>
      <c r="AC37" s="62" t="e">
        <f t="shared" si="19"/>
        <v>#REF!</v>
      </c>
      <c r="AD37" s="61" t="str">
        <f t="shared" si="3"/>
        <v/>
      </c>
      <c r="AE37" s="62" t="e">
        <f>IF(#REF!="x",2,"")</f>
        <v>#REF!</v>
      </c>
      <c r="AF37" s="62" t="e">
        <f>IF(#REF!="x",5,"")</f>
        <v>#REF!</v>
      </c>
      <c r="AG37" s="62" t="e">
        <f>IF(#REF!="x",8,"")</f>
        <v>#REF!</v>
      </c>
      <c r="AH37" s="62" t="e">
        <f>IF(#REF!="x",10,"")</f>
        <v>#REF!</v>
      </c>
      <c r="AI37" s="62" t="e">
        <f t="shared" si="20"/>
        <v>#REF!</v>
      </c>
      <c r="AJ37" s="61" t="str">
        <f t="shared" si="4"/>
        <v/>
      </c>
      <c r="AK37" s="62" t="str">
        <f t="shared" si="5"/>
        <v/>
      </c>
      <c r="AL37" s="62" t="str">
        <f t="shared" si="6"/>
        <v/>
      </c>
      <c r="AM37" s="62" t="str">
        <f t="shared" si="7"/>
        <v/>
      </c>
      <c r="AN37" s="63" t="str">
        <f t="shared" si="8"/>
        <v/>
      </c>
      <c r="AO37" s="64">
        <f t="shared" si="21"/>
        <v>0</v>
      </c>
      <c r="AQ37" s="65" t="e">
        <f t="shared" si="16"/>
        <v>#REF!</v>
      </c>
      <c r="AS37" s="113" t="e">
        <f t="shared" si="9"/>
        <v>#REF!</v>
      </c>
      <c r="AT37" s="113" t="e">
        <f t="shared" si="10"/>
        <v>#REF!</v>
      </c>
      <c r="AU37" s="113" t="e">
        <f t="shared" si="17"/>
        <v>#REF!</v>
      </c>
    </row>
    <row r="38" spans="1:52">
      <c r="A38" s="66"/>
      <c r="B38" s="48"/>
      <c r="C38" s="67"/>
      <c r="D38" s="68"/>
      <c r="E38" s="69"/>
      <c r="F38" s="33"/>
      <c r="G38" s="31"/>
      <c r="H38" s="34"/>
      <c r="I38" s="129"/>
      <c r="J38" s="58"/>
      <c r="K38" s="58"/>
      <c r="L38" s="58"/>
      <c r="M38" s="59"/>
      <c r="N38" s="1" t="str">
        <f t="shared" si="11"/>
        <v/>
      </c>
      <c r="O38" s="2" t="e">
        <f t="shared" si="0"/>
        <v>#REF!</v>
      </c>
      <c r="P38" s="70"/>
      <c r="Q38" s="143" t="str">
        <f>IFERROR(ADDRESS(MATCH(H38,Feuil2!$B:$B,0),MATCH(F38*G38,Feuil2!$11:$11,0)),"")</f>
        <v/>
      </c>
      <c r="R38" s="61" t="str">
        <f t="shared" si="1"/>
        <v/>
      </c>
      <c r="S38" s="62" t="e">
        <f>IF(#REF!="x",2,"")</f>
        <v>#REF!</v>
      </c>
      <c r="T38" s="62" t="e">
        <f>IF(#REF!="x",5,"")</f>
        <v>#REF!</v>
      </c>
      <c r="U38" s="62" t="e">
        <f>IF(#REF!="x",8,"")</f>
        <v>#REF!</v>
      </c>
      <c r="V38" s="62" t="e">
        <f>IF(#REF!="x",10,"")</f>
        <v>#REF!</v>
      </c>
      <c r="W38" s="62" t="e">
        <f t="shared" si="18"/>
        <v>#REF!</v>
      </c>
      <c r="X38" s="61" t="str">
        <f t="shared" si="2"/>
        <v/>
      </c>
      <c r="Y38" s="62" t="e">
        <f>IF(#REF!="x",2,"")</f>
        <v>#REF!</v>
      </c>
      <c r="Z38" s="62" t="e">
        <f>IF(#REF!="x",5,"")</f>
        <v>#REF!</v>
      </c>
      <c r="AA38" s="62" t="e">
        <f>IF(#REF!="x",8,"")</f>
        <v>#REF!</v>
      </c>
      <c r="AB38" s="62" t="e">
        <f>IF(#REF!="x",10,"")</f>
        <v>#REF!</v>
      </c>
      <c r="AC38" s="62" t="e">
        <f t="shared" si="19"/>
        <v>#REF!</v>
      </c>
      <c r="AD38" s="61" t="str">
        <f t="shared" si="3"/>
        <v/>
      </c>
      <c r="AE38" s="62" t="e">
        <f>IF(#REF!="x",2,"")</f>
        <v>#REF!</v>
      </c>
      <c r="AF38" s="62" t="e">
        <f>IF(#REF!="x",5,"")</f>
        <v>#REF!</v>
      </c>
      <c r="AG38" s="62" t="e">
        <f>IF(#REF!="x",8,"")</f>
        <v>#REF!</v>
      </c>
      <c r="AH38" s="62" t="e">
        <f>IF(#REF!="x",10,"")</f>
        <v>#REF!</v>
      </c>
      <c r="AI38" s="62" t="e">
        <f t="shared" si="20"/>
        <v>#REF!</v>
      </c>
      <c r="AJ38" s="61" t="str">
        <f t="shared" si="4"/>
        <v/>
      </c>
      <c r="AK38" s="62" t="str">
        <f t="shared" si="5"/>
        <v/>
      </c>
      <c r="AL38" s="62" t="str">
        <f t="shared" si="6"/>
        <v/>
      </c>
      <c r="AM38" s="62" t="str">
        <f t="shared" si="7"/>
        <v/>
      </c>
      <c r="AN38" s="63" t="str">
        <f t="shared" si="8"/>
        <v/>
      </c>
      <c r="AO38" s="64">
        <f t="shared" si="21"/>
        <v>0</v>
      </c>
      <c r="AQ38" s="65" t="e">
        <f t="shared" si="16"/>
        <v>#REF!</v>
      </c>
      <c r="AS38" s="113" t="e">
        <f t="shared" si="9"/>
        <v>#REF!</v>
      </c>
      <c r="AT38" s="113" t="e">
        <f t="shared" si="10"/>
        <v>#REF!</v>
      </c>
      <c r="AU38" s="113" t="e">
        <f t="shared" si="17"/>
        <v>#REF!</v>
      </c>
    </row>
    <row r="39" spans="1:52">
      <c r="A39" s="66"/>
      <c r="B39" s="48"/>
      <c r="C39" s="67"/>
      <c r="D39" s="68"/>
      <c r="E39" s="69"/>
      <c r="F39" s="33"/>
      <c r="G39" s="31"/>
      <c r="H39" s="34"/>
      <c r="I39" s="129"/>
      <c r="J39" s="58"/>
      <c r="K39" s="58"/>
      <c r="L39" s="58"/>
      <c r="M39" s="59"/>
      <c r="N39" s="1" t="str">
        <f t="shared" si="11"/>
        <v/>
      </c>
      <c r="O39" s="2" t="e">
        <f t="shared" si="0"/>
        <v>#REF!</v>
      </c>
      <c r="P39" s="70"/>
      <c r="Q39" s="143" t="str">
        <f>IFERROR(ADDRESS(MATCH(H39,Feuil2!$B:$B,0),MATCH(F39*G39,Feuil2!$11:$11,0)),"")</f>
        <v/>
      </c>
      <c r="R39" s="61" t="str">
        <f t="shared" si="1"/>
        <v/>
      </c>
      <c r="S39" s="62" t="e">
        <f>IF(#REF!="x",2,"")</f>
        <v>#REF!</v>
      </c>
      <c r="T39" s="62" t="e">
        <f>IF(#REF!="x",5,"")</f>
        <v>#REF!</v>
      </c>
      <c r="U39" s="62" t="e">
        <f>IF(#REF!="x",8,"")</f>
        <v>#REF!</v>
      </c>
      <c r="V39" s="62" t="e">
        <f>IF(#REF!="x",10,"")</f>
        <v>#REF!</v>
      </c>
      <c r="W39" s="62" t="e">
        <f t="shared" si="18"/>
        <v>#REF!</v>
      </c>
      <c r="X39" s="61" t="str">
        <f t="shared" si="2"/>
        <v/>
      </c>
      <c r="Y39" s="62" t="e">
        <f>IF(#REF!="x",2,"")</f>
        <v>#REF!</v>
      </c>
      <c r="Z39" s="62" t="e">
        <f>IF(#REF!="x",5,"")</f>
        <v>#REF!</v>
      </c>
      <c r="AA39" s="62" t="e">
        <f>IF(#REF!="x",8,"")</f>
        <v>#REF!</v>
      </c>
      <c r="AB39" s="62" t="e">
        <f>IF(#REF!="x",10,"")</f>
        <v>#REF!</v>
      </c>
      <c r="AC39" s="62" t="e">
        <f t="shared" si="19"/>
        <v>#REF!</v>
      </c>
      <c r="AD39" s="61" t="str">
        <f t="shared" si="3"/>
        <v/>
      </c>
      <c r="AE39" s="62" t="e">
        <f>IF(#REF!="x",2,"")</f>
        <v>#REF!</v>
      </c>
      <c r="AF39" s="62" t="e">
        <f>IF(#REF!="x",5,"")</f>
        <v>#REF!</v>
      </c>
      <c r="AG39" s="62" t="e">
        <f>IF(#REF!="x",8,"")</f>
        <v>#REF!</v>
      </c>
      <c r="AH39" s="62" t="e">
        <f>IF(#REF!="x",10,"")</f>
        <v>#REF!</v>
      </c>
      <c r="AI39" s="62" t="e">
        <f t="shared" si="20"/>
        <v>#REF!</v>
      </c>
      <c r="AJ39" s="61" t="str">
        <f t="shared" si="4"/>
        <v/>
      </c>
      <c r="AK39" s="62" t="str">
        <f t="shared" si="5"/>
        <v/>
      </c>
      <c r="AL39" s="62" t="str">
        <f t="shared" si="6"/>
        <v/>
      </c>
      <c r="AM39" s="62" t="str">
        <f t="shared" si="7"/>
        <v/>
      </c>
      <c r="AN39" s="63" t="str">
        <f t="shared" si="8"/>
        <v/>
      </c>
      <c r="AO39" s="64">
        <f t="shared" si="21"/>
        <v>0</v>
      </c>
      <c r="AQ39" s="65" t="e">
        <f t="shared" si="16"/>
        <v>#REF!</v>
      </c>
      <c r="AS39" s="113" t="e">
        <f t="shared" si="9"/>
        <v>#REF!</v>
      </c>
      <c r="AT39" s="113" t="e">
        <f t="shared" si="10"/>
        <v>#REF!</v>
      </c>
      <c r="AU39" s="113" t="e">
        <f t="shared" si="17"/>
        <v>#REF!</v>
      </c>
    </row>
    <row r="40" spans="1:52">
      <c r="A40" s="66"/>
      <c r="B40" s="48"/>
      <c r="C40" s="67"/>
      <c r="D40" s="68"/>
      <c r="E40" s="69"/>
      <c r="F40" s="33"/>
      <c r="G40" s="31"/>
      <c r="H40" s="34"/>
      <c r="I40" s="129"/>
      <c r="J40" s="58"/>
      <c r="K40" s="58"/>
      <c r="L40" s="58"/>
      <c r="M40" s="59"/>
      <c r="N40" s="1" t="str">
        <f t="shared" si="11"/>
        <v/>
      </c>
      <c r="O40" s="2" t="e">
        <f t="shared" si="0"/>
        <v>#REF!</v>
      </c>
      <c r="P40" s="70"/>
      <c r="Q40" s="143" t="str">
        <f>IFERROR(ADDRESS(MATCH(H40,Feuil2!$B:$B,0),MATCH(F40*G40,Feuil2!$11:$11,0)),"")</f>
        <v/>
      </c>
      <c r="R40" s="61" t="str">
        <f t="shared" si="1"/>
        <v/>
      </c>
      <c r="S40" s="62" t="e">
        <f>IF(#REF!="x",2,"")</f>
        <v>#REF!</v>
      </c>
      <c r="T40" s="62" t="e">
        <f>IF(#REF!="x",5,"")</f>
        <v>#REF!</v>
      </c>
      <c r="U40" s="62" t="e">
        <f>IF(#REF!="x",8,"")</f>
        <v>#REF!</v>
      </c>
      <c r="V40" s="62" t="e">
        <f>IF(#REF!="x",10,"")</f>
        <v>#REF!</v>
      </c>
      <c r="W40" s="62" t="e">
        <f t="shared" si="18"/>
        <v>#REF!</v>
      </c>
      <c r="X40" s="61" t="str">
        <f t="shared" si="2"/>
        <v/>
      </c>
      <c r="Y40" s="62" t="e">
        <f>IF(#REF!="x",2,"")</f>
        <v>#REF!</v>
      </c>
      <c r="Z40" s="62" t="e">
        <f>IF(#REF!="x",5,"")</f>
        <v>#REF!</v>
      </c>
      <c r="AA40" s="62" t="e">
        <f>IF(#REF!="x",8,"")</f>
        <v>#REF!</v>
      </c>
      <c r="AB40" s="62" t="e">
        <f>IF(#REF!="x",10,"")</f>
        <v>#REF!</v>
      </c>
      <c r="AC40" s="62" t="e">
        <f t="shared" si="19"/>
        <v>#REF!</v>
      </c>
      <c r="AD40" s="61" t="str">
        <f t="shared" si="3"/>
        <v/>
      </c>
      <c r="AE40" s="62" t="e">
        <f>IF(#REF!="x",2,"")</f>
        <v>#REF!</v>
      </c>
      <c r="AF40" s="62" t="e">
        <f>IF(#REF!="x",5,"")</f>
        <v>#REF!</v>
      </c>
      <c r="AG40" s="62" t="e">
        <f>IF(#REF!="x",8,"")</f>
        <v>#REF!</v>
      </c>
      <c r="AH40" s="62" t="e">
        <f>IF(#REF!="x",10,"")</f>
        <v>#REF!</v>
      </c>
      <c r="AI40" s="62" t="e">
        <f t="shared" si="20"/>
        <v>#REF!</v>
      </c>
      <c r="AJ40" s="61" t="str">
        <f t="shared" si="4"/>
        <v/>
      </c>
      <c r="AK40" s="62" t="str">
        <f t="shared" si="5"/>
        <v/>
      </c>
      <c r="AL40" s="62" t="str">
        <f t="shared" si="6"/>
        <v/>
      </c>
      <c r="AM40" s="62" t="str">
        <f t="shared" si="7"/>
        <v/>
      </c>
      <c r="AN40" s="63" t="str">
        <f t="shared" si="8"/>
        <v/>
      </c>
      <c r="AO40" s="64">
        <f t="shared" si="21"/>
        <v>0</v>
      </c>
      <c r="AQ40" s="65" t="e">
        <f t="shared" si="16"/>
        <v>#REF!</v>
      </c>
      <c r="AS40" s="113" t="e">
        <f t="shared" si="9"/>
        <v>#REF!</v>
      </c>
      <c r="AT40" s="113" t="e">
        <f t="shared" si="10"/>
        <v>#REF!</v>
      </c>
      <c r="AU40" s="113" t="e">
        <f t="shared" si="17"/>
        <v>#REF!</v>
      </c>
    </row>
    <row r="41" spans="1:52">
      <c r="A41" s="66"/>
      <c r="B41" s="48"/>
      <c r="C41" s="67"/>
      <c r="D41" s="68"/>
      <c r="E41" s="69"/>
      <c r="F41" s="33"/>
      <c r="G41" s="31"/>
      <c r="H41" s="34"/>
      <c r="I41" s="129"/>
      <c r="J41" s="58"/>
      <c r="K41" s="58"/>
      <c r="L41" s="58"/>
      <c r="M41" s="59"/>
      <c r="N41" s="1" t="str">
        <f t="shared" si="11"/>
        <v/>
      </c>
      <c r="O41" s="2" t="e">
        <f t="shared" si="0"/>
        <v>#REF!</v>
      </c>
      <c r="P41" s="70"/>
      <c r="Q41" s="143" t="str">
        <f>IFERROR(ADDRESS(MATCH(H41,Feuil2!$B:$B,0),MATCH(F41*G41,Feuil2!$11:$11,0)),"")</f>
        <v/>
      </c>
      <c r="R41" s="61" t="str">
        <f t="shared" si="1"/>
        <v/>
      </c>
      <c r="S41" s="62" t="e">
        <f>IF(#REF!="x",2,"")</f>
        <v>#REF!</v>
      </c>
      <c r="T41" s="62" t="e">
        <f>IF(#REF!="x",5,"")</f>
        <v>#REF!</v>
      </c>
      <c r="U41" s="62" t="e">
        <f>IF(#REF!="x",8,"")</f>
        <v>#REF!</v>
      </c>
      <c r="V41" s="62" t="e">
        <f>IF(#REF!="x",10,"")</f>
        <v>#REF!</v>
      </c>
      <c r="W41" s="62" t="e">
        <f t="shared" si="18"/>
        <v>#REF!</v>
      </c>
      <c r="X41" s="61" t="str">
        <f t="shared" si="2"/>
        <v/>
      </c>
      <c r="Y41" s="62" t="e">
        <f>IF(#REF!="x",2,"")</f>
        <v>#REF!</v>
      </c>
      <c r="Z41" s="62" t="e">
        <f>IF(#REF!="x",5,"")</f>
        <v>#REF!</v>
      </c>
      <c r="AA41" s="62" t="e">
        <f>IF(#REF!="x",8,"")</f>
        <v>#REF!</v>
      </c>
      <c r="AB41" s="62" t="e">
        <f>IF(#REF!="x",10,"")</f>
        <v>#REF!</v>
      </c>
      <c r="AC41" s="62" t="e">
        <f t="shared" si="19"/>
        <v>#REF!</v>
      </c>
      <c r="AD41" s="61" t="str">
        <f t="shared" si="3"/>
        <v/>
      </c>
      <c r="AE41" s="62" t="e">
        <f>IF(#REF!="x",2,"")</f>
        <v>#REF!</v>
      </c>
      <c r="AF41" s="62" t="e">
        <f>IF(#REF!="x",5,"")</f>
        <v>#REF!</v>
      </c>
      <c r="AG41" s="62" t="e">
        <f>IF(#REF!="x",8,"")</f>
        <v>#REF!</v>
      </c>
      <c r="AH41" s="62" t="e">
        <f>IF(#REF!="x",10,"")</f>
        <v>#REF!</v>
      </c>
      <c r="AI41" s="62" t="e">
        <f t="shared" si="20"/>
        <v>#REF!</v>
      </c>
      <c r="AJ41" s="61" t="str">
        <f t="shared" si="4"/>
        <v/>
      </c>
      <c r="AK41" s="62" t="str">
        <f t="shared" si="5"/>
        <v/>
      </c>
      <c r="AL41" s="62" t="str">
        <f t="shared" si="6"/>
        <v/>
      </c>
      <c r="AM41" s="62" t="str">
        <f t="shared" si="7"/>
        <v/>
      </c>
      <c r="AN41" s="63" t="str">
        <f t="shared" si="8"/>
        <v/>
      </c>
      <c r="AO41" s="64">
        <f t="shared" si="21"/>
        <v>0</v>
      </c>
      <c r="AQ41" s="65" t="e">
        <f t="shared" si="16"/>
        <v>#REF!</v>
      </c>
      <c r="AS41" s="113" t="e">
        <f t="shared" si="9"/>
        <v>#REF!</v>
      </c>
      <c r="AT41" s="113" t="e">
        <f t="shared" si="10"/>
        <v>#REF!</v>
      </c>
      <c r="AU41" s="113" t="e">
        <f t="shared" si="17"/>
        <v>#REF!</v>
      </c>
    </row>
    <row r="42" spans="1:52">
      <c r="A42" s="66"/>
      <c r="B42" s="48"/>
      <c r="C42" s="67"/>
      <c r="D42" s="68"/>
      <c r="E42" s="69"/>
      <c r="F42" s="33"/>
      <c r="G42" s="31"/>
      <c r="H42" s="34"/>
      <c r="I42" s="129"/>
      <c r="J42" s="58"/>
      <c r="K42" s="58"/>
      <c r="L42" s="58"/>
      <c r="M42" s="59"/>
      <c r="N42" s="1" t="str">
        <f t="shared" si="11"/>
        <v/>
      </c>
      <c r="O42" s="2" t="e">
        <f t="shared" si="0"/>
        <v>#REF!</v>
      </c>
      <c r="P42" s="70"/>
      <c r="Q42" s="143" t="str">
        <f>IFERROR(ADDRESS(MATCH(H42,Feuil2!$B:$B,0),MATCH(F42*G42,Feuil2!$11:$11,0)),"")</f>
        <v/>
      </c>
      <c r="R42" s="61" t="str">
        <f t="shared" si="1"/>
        <v/>
      </c>
      <c r="S42" s="62" t="e">
        <f>IF(#REF!="x",2,"")</f>
        <v>#REF!</v>
      </c>
      <c r="T42" s="62" t="e">
        <f>IF(#REF!="x",5,"")</f>
        <v>#REF!</v>
      </c>
      <c r="U42" s="62" t="e">
        <f>IF(#REF!="x",8,"")</f>
        <v>#REF!</v>
      </c>
      <c r="V42" s="62" t="e">
        <f>IF(#REF!="x",10,"")</f>
        <v>#REF!</v>
      </c>
      <c r="W42" s="62" t="e">
        <f t="shared" si="18"/>
        <v>#REF!</v>
      </c>
      <c r="X42" s="61" t="str">
        <f t="shared" si="2"/>
        <v/>
      </c>
      <c r="Y42" s="62" t="e">
        <f>IF(#REF!="x",2,"")</f>
        <v>#REF!</v>
      </c>
      <c r="Z42" s="62" t="e">
        <f>IF(#REF!="x",5,"")</f>
        <v>#REF!</v>
      </c>
      <c r="AA42" s="62" t="e">
        <f>IF(#REF!="x",8,"")</f>
        <v>#REF!</v>
      </c>
      <c r="AB42" s="62" t="e">
        <f>IF(#REF!="x",10,"")</f>
        <v>#REF!</v>
      </c>
      <c r="AC42" s="62" t="e">
        <f t="shared" si="19"/>
        <v>#REF!</v>
      </c>
      <c r="AD42" s="61" t="str">
        <f t="shared" si="3"/>
        <v/>
      </c>
      <c r="AE42" s="62" t="e">
        <f>IF(#REF!="x",2,"")</f>
        <v>#REF!</v>
      </c>
      <c r="AF42" s="62" t="e">
        <f>IF(#REF!="x",5,"")</f>
        <v>#REF!</v>
      </c>
      <c r="AG42" s="62" t="e">
        <f>IF(#REF!="x",8,"")</f>
        <v>#REF!</v>
      </c>
      <c r="AH42" s="62" t="e">
        <f>IF(#REF!="x",10,"")</f>
        <v>#REF!</v>
      </c>
      <c r="AI42" s="62" t="e">
        <f t="shared" si="20"/>
        <v>#REF!</v>
      </c>
      <c r="AJ42" s="61" t="str">
        <f t="shared" si="4"/>
        <v/>
      </c>
      <c r="AK42" s="62" t="str">
        <f t="shared" si="5"/>
        <v/>
      </c>
      <c r="AL42" s="62" t="str">
        <f t="shared" si="6"/>
        <v/>
      </c>
      <c r="AM42" s="62" t="str">
        <f t="shared" si="7"/>
        <v/>
      </c>
      <c r="AN42" s="63" t="str">
        <f t="shared" si="8"/>
        <v/>
      </c>
      <c r="AO42" s="64">
        <f t="shared" si="21"/>
        <v>0</v>
      </c>
      <c r="AQ42" s="65" t="e">
        <f t="shared" si="16"/>
        <v>#REF!</v>
      </c>
      <c r="AS42" s="113" t="e">
        <f t="shared" si="9"/>
        <v>#REF!</v>
      </c>
      <c r="AT42" s="113" t="e">
        <f t="shared" si="10"/>
        <v>#REF!</v>
      </c>
      <c r="AU42" s="113" t="e">
        <f t="shared" si="17"/>
        <v>#REF!</v>
      </c>
    </row>
    <row r="43" spans="1:52">
      <c r="A43" s="66"/>
      <c r="B43" s="48"/>
      <c r="C43" s="67"/>
      <c r="D43" s="68"/>
      <c r="E43" s="69"/>
      <c r="F43" s="33"/>
      <c r="G43" s="31"/>
      <c r="H43" s="34"/>
      <c r="I43" s="129"/>
      <c r="J43" s="58"/>
      <c r="K43" s="58"/>
      <c r="L43" s="58"/>
      <c r="M43" s="59"/>
      <c r="N43" s="1" t="str">
        <f t="shared" si="11"/>
        <v/>
      </c>
      <c r="O43" s="2" t="e">
        <f t="shared" si="0"/>
        <v>#REF!</v>
      </c>
      <c r="P43" s="70"/>
      <c r="Q43" s="143" t="str">
        <f>IFERROR(ADDRESS(MATCH(H43,Feuil2!$B:$B,0),MATCH(F43*G43,Feuil2!$11:$11,0)),"")</f>
        <v/>
      </c>
      <c r="R43" s="61" t="str">
        <f t="shared" si="1"/>
        <v/>
      </c>
      <c r="S43" s="62" t="e">
        <f>IF(#REF!="x",2,"")</f>
        <v>#REF!</v>
      </c>
      <c r="T43" s="62" t="e">
        <f>IF(#REF!="x",5,"")</f>
        <v>#REF!</v>
      </c>
      <c r="U43" s="62" t="e">
        <f>IF(#REF!="x",8,"")</f>
        <v>#REF!</v>
      </c>
      <c r="V43" s="62" t="e">
        <f>IF(#REF!="x",10,"")</f>
        <v>#REF!</v>
      </c>
      <c r="W43" s="62" t="e">
        <f t="shared" si="18"/>
        <v>#REF!</v>
      </c>
      <c r="X43" s="61" t="str">
        <f t="shared" si="2"/>
        <v/>
      </c>
      <c r="Y43" s="62" t="e">
        <f>IF(#REF!="x",2,"")</f>
        <v>#REF!</v>
      </c>
      <c r="Z43" s="62" t="e">
        <f>IF(#REF!="x",5,"")</f>
        <v>#REF!</v>
      </c>
      <c r="AA43" s="62" t="e">
        <f>IF(#REF!="x",8,"")</f>
        <v>#REF!</v>
      </c>
      <c r="AB43" s="62" t="e">
        <f>IF(#REF!="x",10,"")</f>
        <v>#REF!</v>
      </c>
      <c r="AC43" s="62" t="e">
        <f t="shared" si="19"/>
        <v>#REF!</v>
      </c>
      <c r="AD43" s="61" t="str">
        <f t="shared" si="3"/>
        <v/>
      </c>
      <c r="AE43" s="62" t="e">
        <f>IF(#REF!="x",2,"")</f>
        <v>#REF!</v>
      </c>
      <c r="AF43" s="62" t="e">
        <f>IF(#REF!="x",5,"")</f>
        <v>#REF!</v>
      </c>
      <c r="AG43" s="62" t="e">
        <f>IF(#REF!="x",8,"")</f>
        <v>#REF!</v>
      </c>
      <c r="AH43" s="62" t="e">
        <f>IF(#REF!="x",10,"")</f>
        <v>#REF!</v>
      </c>
      <c r="AI43" s="62" t="e">
        <f t="shared" si="20"/>
        <v>#REF!</v>
      </c>
      <c r="AJ43" s="61" t="str">
        <f t="shared" si="4"/>
        <v/>
      </c>
      <c r="AK43" s="62" t="str">
        <f t="shared" si="5"/>
        <v/>
      </c>
      <c r="AL43" s="62" t="str">
        <f t="shared" si="6"/>
        <v/>
      </c>
      <c r="AM43" s="62" t="str">
        <f t="shared" si="7"/>
        <v/>
      </c>
      <c r="AN43" s="63" t="str">
        <f t="shared" si="8"/>
        <v/>
      </c>
      <c r="AO43" s="64">
        <f t="shared" si="21"/>
        <v>0</v>
      </c>
      <c r="AQ43" s="65" t="e">
        <f t="shared" si="16"/>
        <v>#REF!</v>
      </c>
      <c r="AS43" s="113" t="e">
        <f t="shared" si="9"/>
        <v>#REF!</v>
      </c>
      <c r="AT43" s="113" t="e">
        <f t="shared" si="10"/>
        <v>#REF!</v>
      </c>
      <c r="AU43" s="113" t="e">
        <f t="shared" si="17"/>
        <v>#REF!</v>
      </c>
    </row>
    <row r="44" spans="1:52">
      <c r="A44" s="66"/>
      <c r="B44" s="48"/>
      <c r="C44" s="67"/>
      <c r="D44" s="68"/>
      <c r="E44" s="69"/>
      <c r="F44" s="33"/>
      <c r="G44" s="31"/>
      <c r="H44" s="34"/>
      <c r="I44" s="129"/>
      <c r="J44" s="58"/>
      <c r="K44" s="58"/>
      <c r="L44" s="58"/>
      <c r="M44" s="59"/>
      <c r="N44" s="1" t="str">
        <f t="shared" si="11"/>
        <v/>
      </c>
      <c r="O44" s="2" t="e">
        <f t="shared" si="0"/>
        <v>#REF!</v>
      </c>
      <c r="P44" s="70"/>
      <c r="Q44" s="143" t="str">
        <f>IFERROR(ADDRESS(MATCH(H44,Feuil2!$B:$B,0),MATCH(F44*G44,Feuil2!$11:$11,0)),"")</f>
        <v/>
      </c>
      <c r="R44" s="61" t="str">
        <f t="shared" si="1"/>
        <v/>
      </c>
      <c r="S44" s="62" t="e">
        <f>IF(#REF!="x",2,"")</f>
        <v>#REF!</v>
      </c>
      <c r="T44" s="62" t="e">
        <f>IF(#REF!="x",5,"")</f>
        <v>#REF!</v>
      </c>
      <c r="U44" s="62" t="e">
        <f>IF(#REF!="x",8,"")</f>
        <v>#REF!</v>
      </c>
      <c r="V44" s="62" t="e">
        <f>IF(#REF!="x",10,"")</f>
        <v>#REF!</v>
      </c>
      <c r="W44" s="62" t="e">
        <f t="shared" si="18"/>
        <v>#REF!</v>
      </c>
      <c r="X44" s="61" t="str">
        <f t="shared" si="2"/>
        <v/>
      </c>
      <c r="Y44" s="62" t="e">
        <f>IF(#REF!="x",2,"")</f>
        <v>#REF!</v>
      </c>
      <c r="Z44" s="62" t="e">
        <f>IF(#REF!="x",5,"")</f>
        <v>#REF!</v>
      </c>
      <c r="AA44" s="62" t="e">
        <f>IF(#REF!="x",8,"")</f>
        <v>#REF!</v>
      </c>
      <c r="AB44" s="62" t="e">
        <f>IF(#REF!="x",10,"")</f>
        <v>#REF!</v>
      </c>
      <c r="AC44" s="62" t="e">
        <f t="shared" si="19"/>
        <v>#REF!</v>
      </c>
      <c r="AD44" s="61" t="str">
        <f t="shared" si="3"/>
        <v/>
      </c>
      <c r="AE44" s="62" t="e">
        <f>IF(#REF!="x",2,"")</f>
        <v>#REF!</v>
      </c>
      <c r="AF44" s="62" t="e">
        <f>IF(#REF!="x",5,"")</f>
        <v>#REF!</v>
      </c>
      <c r="AG44" s="62" t="e">
        <f>IF(#REF!="x",8,"")</f>
        <v>#REF!</v>
      </c>
      <c r="AH44" s="62" t="e">
        <f>IF(#REF!="x",10,"")</f>
        <v>#REF!</v>
      </c>
      <c r="AI44" s="62" t="e">
        <f t="shared" si="20"/>
        <v>#REF!</v>
      </c>
      <c r="AJ44" s="61" t="str">
        <f t="shared" si="4"/>
        <v/>
      </c>
      <c r="AK44" s="62" t="str">
        <f t="shared" si="5"/>
        <v/>
      </c>
      <c r="AL44" s="62" t="str">
        <f t="shared" si="6"/>
        <v/>
      </c>
      <c r="AM44" s="62" t="str">
        <f t="shared" si="7"/>
        <v/>
      </c>
      <c r="AN44" s="63" t="str">
        <f t="shared" si="8"/>
        <v/>
      </c>
      <c r="AO44" s="64">
        <f t="shared" si="21"/>
        <v>0</v>
      </c>
      <c r="AQ44" s="65" t="e">
        <f t="shared" si="16"/>
        <v>#REF!</v>
      </c>
      <c r="AS44" s="113" t="e">
        <f t="shared" si="9"/>
        <v>#REF!</v>
      </c>
      <c r="AT44" s="113" t="e">
        <f t="shared" si="10"/>
        <v>#REF!</v>
      </c>
      <c r="AU44" s="113" t="e">
        <f t="shared" si="17"/>
        <v>#REF!</v>
      </c>
    </row>
    <row r="45" spans="1:52">
      <c r="A45" s="66"/>
      <c r="B45" s="48"/>
      <c r="C45" s="67"/>
      <c r="D45" s="68"/>
      <c r="E45" s="69"/>
      <c r="F45" s="33"/>
      <c r="G45" s="31"/>
      <c r="H45" s="34"/>
      <c r="I45" s="129"/>
      <c r="J45" s="58"/>
      <c r="K45" s="58"/>
      <c r="L45" s="58"/>
      <c r="M45" s="59"/>
      <c r="N45" s="1" t="str">
        <f t="shared" si="11"/>
        <v/>
      </c>
      <c r="O45" s="2" t="e">
        <f>IF(AI45&lt;8,AS45,IF(AI45=8,AT45,IF(AI45=10,AU45,"")))</f>
        <v>#REF!</v>
      </c>
      <c r="P45" s="70"/>
      <c r="Q45" s="143" t="str">
        <f>IFERROR(ADDRESS(MATCH(H45,Feuil2!$B:$B,0),MATCH(F45*G45,Feuil2!$11:$11,0)),"")</f>
        <v/>
      </c>
      <c r="R45" s="61" t="str">
        <f t="shared" si="1"/>
        <v/>
      </c>
      <c r="S45" s="62" t="e">
        <f>IF(#REF!="x",2,"")</f>
        <v>#REF!</v>
      </c>
      <c r="T45" s="62" t="e">
        <f>IF(#REF!="x",5,"")</f>
        <v>#REF!</v>
      </c>
      <c r="U45" s="62" t="e">
        <f>IF(#REF!="x",8,"")</f>
        <v>#REF!</v>
      </c>
      <c r="V45" s="62" t="e">
        <f>IF(#REF!="x",10,"")</f>
        <v>#REF!</v>
      </c>
      <c r="W45" s="62" t="e">
        <f>SUM(R45:V45)</f>
        <v>#REF!</v>
      </c>
      <c r="X45" s="61" t="str">
        <f t="shared" si="2"/>
        <v/>
      </c>
      <c r="Y45" s="62" t="e">
        <f>IF(#REF!="x",2,"")</f>
        <v>#REF!</v>
      </c>
      <c r="Z45" s="62" t="e">
        <f>IF(#REF!="x",5,"")</f>
        <v>#REF!</v>
      </c>
      <c r="AA45" s="62" t="e">
        <f>IF(#REF!="x",8,"")</f>
        <v>#REF!</v>
      </c>
      <c r="AB45" s="62" t="e">
        <f>IF(#REF!="x",10,"")</f>
        <v>#REF!</v>
      </c>
      <c r="AC45" s="62" t="e">
        <f>SUM(X45:AB45)</f>
        <v>#REF!</v>
      </c>
      <c r="AD45" s="61" t="str">
        <f t="shared" si="3"/>
        <v/>
      </c>
      <c r="AE45" s="62" t="e">
        <f>IF(#REF!="x",2,"")</f>
        <v>#REF!</v>
      </c>
      <c r="AF45" s="62" t="e">
        <f>IF(#REF!="x",5,"")</f>
        <v>#REF!</v>
      </c>
      <c r="AG45" s="62" t="e">
        <f>IF(#REF!="x",8,"")</f>
        <v>#REF!</v>
      </c>
      <c r="AH45" s="62" t="e">
        <f>IF(#REF!="x",10,"")</f>
        <v>#REF!</v>
      </c>
      <c r="AI45" s="62" t="e">
        <f>SUM(AD45:AH45)</f>
        <v>#REF!</v>
      </c>
      <c r="AJ45" s="61" t="str">
        <f>IF(I45="x",1,"")</f>
        <v/>
      </c>
      <c r="AK45" s="62" t="str">
        <f>IF(J45="x",2,"")</f>
        <v/>
      </c>
      <c r="AL45" s="62" t="str">
        <f>IF(K45="x",5,"")</f>
        <v/>
      </c>
      <c r="AM45" s="62" t="str">
        <f>IF(L45="x",8,"")</f>
        <v/>
      </c>
      <c r="AN45" s="63" t="str">
        <f>IF(M45="x",10,"")</f>
        <v/>
      </c>
      <c r="AO45" s="64">
        <f>SUM(AJ45:AN45)</f>
        <v>0</v>
      </c>
      <c r="AQ45" s="65" t="e">
        <f>IF(AI45&gt;0,(W45*AC45*AI45),0)</f>
        <v>#REF!</v>
      </c>
      <c r="AS45" s="113" t="e">
        <f>IF(AQ45&gt;200,"Inspection",IF(AQ45&gt;125,"Plan d'action",IF(AQ45&gt;50,"Délégation",IF(AQ45&gt;=1,"Autocontrole",""))))</f>
        <v>#REF!</v>
      </c>
      <c r="AT45" s="113" t="e">
        <f>IF(AQ45&gt;32,"Inspection",IF(AQ45&gt;1,"Délégation",""))</f>
        <v>#REF!</v>
      </c>
      <c r="AU45" s="113" t="e">
        <f>IF(AQ45&gt;40,"Double Inspection",IF(AQ45&gt;20,"Inspection",IF(AQ45&gt;1,"Délégation","")))</f>
        <v>#REF!</v>
      </c>
    </row>
    <row r="46" spans="1:52">
      <c r="A46" s="66"/>
      <c r="B46" s="48"/>
      <c r="C46" s="67"/>
      <c r="D46" s="68"/>
      <c r="E46" s="69"/>
      <c r="F46" s="33"/>
      <c r="G46" s="31"/>
      <c r="H46" s="34"/>
      <c r="I46" s="129"/>
      <c r="J46" s="58"/>
      <c r="K46" s="58"/>
      <c r="L46" s="58"/>
      <c r="M46" s="59"/>
      <c r="N46" s="1" t="str">
        <f t="shared" si="11"/>
        <v/>
      </c>
      <c r="O46" s="2" t="e">
        <f>IF(AI46&lt;8,AS46,IF(AI46=8,AT46,IF(AI46=10,AU46,"")))</f>
        <v>#REF!</v>
      </c>
      <c r="P46" s="70"/>
      <c r="Q46" s="143" t="str">
        <f>IFERROR(ADDRESS(MATCH(H46,Feuil2!$B:$B,0),MATCH(F46*G46,Feuil2!$11:$11,0)),"")</f>
        <v/>
      </c>
      <c r="R46" s="61" t="str">
        <f t="shared" si="1"/>
        <v/>
      </c>
      <c r="S46" s="62" t="e">
        <f>IF(#REF!="x",2,"")</f>
        <v>#REF!</v>
      </c>
      <c r="T46" s="62" t="e">
        <f>IF(#REF!="x",5,"")</f>
        <v>#REF!</v>
      </c>
      <c r="U46" s="62" t="e">
        <f>IF(#REF!="x",8,"")</f>
        <v>#REF!</v>
      </c>
      <c r="V46" s="62" t="e">
        <f>IF(#REF!="x",10,"")</f>
        <v>#REF!</v>
      </c>
      <c r="W46" s="62" t="e">
        <f>SUM(R46:V46)</f>
        <v>#REF!</v>
      </c>
      <c r="X46" s="61" t="str">
        <f t="shared" si="2"/>
        <v/>
      </c>
      <c r="Y46" s="62" t="e">
        <f>IF(#REF!="x",2,"")</f>
        <v>#REF!</v>
      </c>
      <c r="Z46" s="62" t="e">
        <f>IF(#REF!="x",5,"")</f>
        <v>#REF!</v>
      </c>
      <c r="AA46" s="62" t="e">
        <f>IF(#REF!="x",8,"")</f>
        <v>#REF!</v>
      </c>
      <c r="AB46" s="62" t="e">
        <f>IF(#REF!="x",10,"")</f>
        <v>#REF!</v>
      </c>
      <c r="AC46" s="62" t="e">
        <f>SUM(X46:AB46)</f>
        <v>#REF!</v>
      </c>
      <c r="AD46" s="61" t="str">
        <f t="shared" si="3"/>
        <v/>
      </c>
      <c r="AE46" s="62" t="e">
        <f>IF(#REF!="x",2,"")</f>
        <v>#REF!</v>
      </c>
      <c r="AF46" s="62" t="e">
        <f>IF(#REF!="x",5,"")</f>
        <v>#REF!</v>
      </c>
      <c r="AG46" s="62" t="e">
        <f>IF(#REF!="x",8,"")</f>
        <v>#REF!</v>
      </c>
      <c r="AH46" s="62" t="e">
        <f>IF(#REF!="x",10,"")</f>
        <v>#REF!</v>
      </c>
      <c r="AI46" s="62" t="e">
        <f>SUM(AD46:AH46)</f>
        <v>#REF!</v>
      </c>
      <c r="AJ46" s="61" t="str">
        <f>IF(I46="x",1,"")</f>
        <v/>
      </c>
      <c r="AK46" s="62" t="str">
        <f>IF(J46="x",2,"")</f>
        <v/>
      </c>
      <c r="AL46" s="62" t="str">
        <f>IF(K46="x",5,"")</f>
        <v/>
      </c>
      <c r="AM46" s="62" t="str">
        <f>IF(L46="x",8,"")</f>
        <v/>
      </c>
      <c r="AN46" s="63" t="str">
        <f>IF(M46="x",10,"")</f>
        <v/>
      </c>
      <c r="AO46" s="64">
        <f>SUM(AJ46:AN46)</f>
        <v>0</v>
      </c>
      <c r="AQ46" s="65" t="e">
        <f>IF(AI46&gt;0,(W46*AC46*AI46),0)</f>
        <v>#REF!</v>
      </c>
      <c r="AS46" s="113" t="e">
        <f>IF(AQ46&gt;200,"Inspection",IF(AQ46&gt;125,"Plan d'action",IF(AQ46&gt;50,"Délégation",IF(AQ46&gt;=1,"Autocontrole",""))))</f>
        <v>#REF!</v>
      </c>
      <c r="AT46" s="113" t="e">
        <f>IF(AQ46&gt;32,"Inspection",IF(AQ46&gt;1,"Délégation",""))</f>
        <v>#REF!</v>
      </c>
      <c r="AU46" s="113" t="e">
        <f>IF(AQ46&gt;40,"Double Inspection",IF(AQ46&gt;20,"Inspection",IF(AQ46&gt;1,"Délégation","")))</f>
        <v>#REF!</v>
      </c>
    </row>
    <row r="47" spans="1:52">
      <c r="A47" s="66"/>
      <c r="B47" s="48"/>
      <c r="C47" s="67"/>
      <c r="D47" s="68"/>
      <c r="E47" s="69"/>
      <c r="F47" s="33"/>
      <c r="G47" s="31"/>
      <c r="H47" s="34"/>
      <c r="I47" s="129"/>
      <c r="J47" s="58"/>
      <c r="K47" s="58"/>
      <c r="L47" s="58"/>
      <c r="M47" s="59"/>
      <c r="N47" s="1" t="str">
        <f t="shared" si="11"/>
        <v/>
      </c>
      <c r="O47" s="2" t="e">
        <f>IF(AI47&lt;8,AS47,IF(AI47=8,AT47,IF(AI47=10,AU47,"")))</f>
        <v>#REF!</v>
      </c>
      <c r="P47" s="70"/>
      <c r="Q47" s="143" t="str">
        <f>IFERROR(ADDRESS(MATCH(H47,Feuil2!$B:$B,0),MATCH(F47*G47,Feuil2!$11:$11,0)),"")</f>
        <v/>
      </c>
      <c r="R47" s="61" t="str">
        <f t="shared" si="1"/>
        <v/>
      </c>
      <c r="S47" s="62" t="e">
        <f>IF(#REF!="x",2,"")</f>
        <v>#REF!</v>
      </c>
      <c r="T47" s="62" t="e">
        <f>IF(#REF!="x",5,"")</f>
        <v>#REF!</v>
      </c>
      <c r="U47" s="62" t="e">
        <f>IF(#REF!="x",8,"")</f>
        <v>#REF!</v>
      </c>
      <c r="V47" s="62" t="e">
        <f>IF(#REF!="x",10,"")</f>
        <v>#REF!</v>
      </c>
      <c r="W47" s="62" t="e">
        <f>SUM(R47:V47)</f>
        <v>#REF!</v>
      </c>
      <c r="X47" s="61" t="str">
        <f t="shared" si="2"/>
        <v/>
      </c>
      <c r="Y47" s="62" t="e">
        <f>IF(#REF!="x",2,"")</f>
        <v>#REF!</v>
      </c>
      <c r="Z47" s="62" t="e">
        <f>IF(#REF!="x",5,"")</f>
        <v>#REF!</v>
      </c>
      <c r="AA47" s="62" t="e">
        <f>IF(#REF!="x",8,"")</f>
        <v>#REF!</v>
      </c>
      <c r="AB47" s="62" t="e">
        <f>IF(#REF!="x",10,"")</f>
        <v>#REF!</v>
      </c>
      <c r="AC47" s="62" t="e">
        <f>SUM(X47:AB47)</f>
        <v>#REF!</v>
      </c>
      <c r="AD47" s="61" t="str">
        <f t="shared" si="3"/>
        <v/>
      </c>
      <c r="AE47" s="62" t="e">
        <f>IF(#REF!="x",2,"")</f>
        <v>#REF!</v>
      </c>
      <c r="AF47" s="62" t="e">
        <f>IF(#REF!="x",5,"")</f>
        <v>#REF!</v>
      </c>
      <c r="AG47" s="62" t="e">
        <f>IF(#REF!="x",8,"")</f>
        <v>#REF!</v>
      </c>
      <c r="AH47" s="62" t="e">
        <f>IF(#REF!="x",10,"")</f>
        <v>#REF!</v>
      </c>
      <c r="AI47" s="62" t="e">
        <f>SUM(AD47:AH47)</f>
        <v>#REF!</v>
      </c>
      <c r="AJ47" s="61" t="str">
        <f>IF(I47="x",1,"")</f>
        <v/>
      </c>
      <c r="AK47" s="62" t="str">
        <f>IF(J47="x",2,"")</f>
        <v/>
      </c>
      <c r="AL47" s="62" t="str">
        <f>IF(K47="x",5,"")</f>
        <v/>
      </c>
      <c r="AM47" s="62" t="str">
        <f>IF(L47="x",8,"")</f>
        <v/>
      </c>
      <c r="AN47" s="63" t="str">
        <f>IF(M47="x",10,"")</f>
        <v/>
      </c>
      <c r="AO47" s="64">
        <f>SUM(AJ47:AN47)</f>
        <v>0</v>
      </c>
      <c r="AQ47" s="65" t="e">
        <f>IF(AI47&gt;0,(W47*AC47*AI47),0)</f>
        <v>#REF!</v>
      </c>
      <c r="AS47" s="113" t="e">
        <f>IF(AQ47&gt;200,"Inspection",IF(AQ47&gt;125,"Plan d'action",IF(AQ47&gt;50,"Délégation",IF(AQ47&gt;=1,"Autocontrole",""))))</f>
        <v>#REF!</v>
      </c>
      <c r="AT47" s="113" t="e">
        <f>IF(AQ47&gt;32,"Inspection",IF(AQ47&gt;1,"Délégation",""))</f>
        <v>#REF!</v>
      </c>
      <c r="AU47" s="113" t="e">
        <f>IF(AQ47&gt;40,"Double Inspection",IF(AQ47&gt;20,"Inspection",IF(AQ47&gt;1,"Délégation","")))</f>
        <v>#REF!</v>
      </c>
    </row>
    <row r="48" spans="1:52" ht="13.5" thickBot="1">
      <c r="A48" s="71"/>
      <c r="B48" s="72"/>
      <c r="C48" s="73"/>
      <c r="D48" s="74"/>
      <c r="E48" s="142"/>
      <c r="F48" s="75"/>
      <c r="G48" s="76"/>
      <c r="H48" s="78"/>
      <c r="I48" s="130"/>
      <c r="J48" s="81"/>
      <c r="K48" s="81"/>
      <c r="L48" s="81"/>
      <c r="M48" s="82"/>
      <c r="N48" s="1" t="str">
        <f t="shared" si="11"/>
        <v/>
      </c>
      <c r="O48" s="2" t="e">
        <f>IF(AI48&lt;8,AS48,IF(AI48=8,AT48,IF(AI48=10,AU48,"")))</f>
        <v>#REF!</v>
      </c>
      <c r="P48" s="70"/>
      <c r="Q48" s="143" t="str">
        <f>IFERROR(ADDRESS(MATCH(H48,Feuil2!$B:$B,0),MATCH(F48*G48,Feuil2!$11:$11,0)),"")</f>
        <v/>
      </c>
      <c r="R48" s="61" t="str">
        <f t="shared" si="1"/>
        <v/>
      </c>
      <c r="S48" s="62" t="e">
        <f>IF(#REF!="x",2,"")</f>
        <v>#REF!</v>
      </c>
      <c r="T48" s="62" t="e">
        <f>IF(#REF!="x",5,"")</f>
        <v>#REF!</v>
      </c>
      <c r="U48" s="62" t="e">
        <f>IF(#REF!="x",8,"")</f>
        <v>#REF!</v>
      </c>
      <c r="V48" s="62" t="e">
        <f>IF(#REF!="x",10,"")</f>
        <v>#REF!</v>
      </c>
      <c r="W48" s="62" t="e">
        <f>SUM(R48:V48)</f>
        <v>#REF!</v>
      </c>
      <c r="X48" s="61" t="str">
        <f t="shared" si="2"/>
        <v/>
      </c>
      <c r="Y48" s="62" t="e">
        <f>IF(#REF!="x",2,"")</f>
        <v>#REF!</v>
      </c>
      <c r="Z48" s="62" t="e">
        <f>IF(#REF!="x",5,"")</f>
        <v>#REF!</v>
      </c>
      <c r="AA48" s="62" t="e">
        <f>IF(#REF!="x",8,"")</f>
        <v>#REF!</v>
      </c>
      <c r="AB48" s="62" t="e">
        <f>IF(#REF!="x",10,"")</f>
        <v>#REF!</v>
      </c>
      <c r="AC48" s="62" t="e">
        <f>SUM(X48:AB48)</f>
        <v>#REF!</v>
      </c>
      <c r="AD48" s="61" t="str">
        <f t="shared" si="3"/>
        <v/>
      </c>
      <c r="AE48" s="62" t="e">
        <f>IF(#REF!="x",2,"")</f>
        <v>#REF!</v>
      </c>
      <c r="AF48" s="62" t="e">
        <f>IF(#REF!="x",5,"")</f>
        <v>#REF!</v>
      </c>
      <c r="AG48" s="62" t="e">
        <f>IF(#REF!="x",8,"")</f>
        <v>#REF!</v>
      </c>
      <c r="AH48" s="62" t="e">
        <f>IF(#REF!="x",10,"")</f>
        <v>#REF!</v>
      </c>
      <c r="AI48" s="62" t="e">
        <f>SUM(AD48:AH48)</f>
        <v>#REF!</v>
      </c>
      <c r="AJ48" s="61" t="str">
        <f>IF(I48="x",1,"")</f>
        <v/>
      </c>
      <c r="AK48" s="62" t="str">
        <f>IF(J48="x",2,"")</f>
        <v/>
      </c>
      <c r="AL48" s="62" t="str">
        <f>IF(K48="x",5,"")</f>
        <v/>
      </c>
      <c r="AM48" s="62" t="str">
        <f>IF(L48="x",8,"")</f>
        <v/>
      </c>
      <c r="AN48" s="63" t="str">
        <f>IF(M48="x",10,"")</f>
        <v/>
      </c>
      <c r="AO48" s="64">
        <f>SUM(AJ48:AN48)</f>
        <v>0</v>
      </c>
      <c r="AQ48" s="65" t="e">
        <f>IF(AI48&gt;0,(W48*AC48*AI48),0)</f>
        <v>#REF!</v>
      </c>
      <c r="AS48" s="113" t="e">
        <f>IF(AQ48&gt;200,"Inspection",IF(AQ48&gt;125,"Plan d'action",IF(AQ48&gt;50,"Délégation",IF(AQ48&gt;=1,"Autocontrole",""))))</f>
        <v>#REF!</v>
      </c>
      <c r="AT48" s="113" t="e">
        <f>IF(AQ48&gt;32,"Inspection",IF(AQ48&gt;1,"Délégation",""))</f>
        <v>#REF!</v>
      </c>
      <c r="AU48" s="113" t="e">
        <f>IF(AQ48&gt;40,"Double Inspection",IF(AQ48&gt;20,"Inspection",IF(AQ48&gt;1,"Délégation","")))</f>
        <v>#REF!</v>
      </c>
    </row>
    <row r="49" spans="1:47">
      <c r="A49" s="83"/>
      <c r="B49" s="83"/>
      <c r="C49" s="83"/>
      <c r="D49" s="84"/>
      <c r="E49" s="84"/>
      <c r="F49" s="85"/>
      <c r="G49" s="85"/>
      <c r="H49" s="85"/>
      <c r="I49" s="85"/>
      <c r="J49" s="85"/>
      <c r="K49" s="85"/>
      <c r="L49" s="85"/>
      <c r="M49" s="85"/>
      <c r="N49" s="86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Q49" s="88"/>
    </row>
    <row r="50" spans="1:47">
      <c r="A50" s="89"/>
      <c r="B50" s="89"/>
      <c r="C50" s="89"/>
      <c r="D50" s="85"/>
      <c r="H50" s="14"/>
      <c r="I50" s="85"/>
      <c r="J50" s="85"/>
      <c r="K50" s="85"/>
      <c r="L50" s="85"/>
      <c r="M50" s="85"/>
      <c r="N50" s="86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</row>
    <row r="51" spans="1:47">
      <c r="A51" s="90" t="s">
        <v>12</v>
      </c>
      <c r="B51" s="91" t="s">
        <v>24</v>
      </c>
      <c r="C51" s="91"/>
      <c r="D51" s="92"/>
      <c r="H51" s="14"/>
      <c r="I51" s="14"/>
      <c r="J51" s="14"/>
      <c r="K51" s="14"/>
      <c r="L51" s="14"/>
      <c r="M51" s="14"/>
      <c r="N51" s="93"/>
    </row>
    <row r="52" spans="1:47">
      <c r="A52" s="94"/>
      <c r="B52" s="91" t="s">
        <v>25</v>
      </c>
      <c r="C52" s="91"/>
      <c r="D52" s="92"/>
      <c r="H52" s="14"/>
      <c r="I52" s="14"/>
      <c r="J52" s="14"/>
      <c r="K52" s="14"/>
      <c r="L52" s="14"/>
      <c r="M52" s="14"/>
      <c r="N52" s="93"/>
    </row>
    <row r="53" spans="1:47">
      <c r="A53" s="94"/>
      <c r="B53" s="91" t="s">
        <v>26</v>
      </c>
      <c r="C53" s="91"/>
      <c r="D53" s="92"/>
      <c r="H53" s="14"/>
      <c r="I53" s="14"/>
      <c r="J53" s="14"/>
      <c r="K53" s="14"/>
      <c r="L53" s="14"/>
      <c r="M53" s="14"/>
      <c r="N53" s="93"/>
    </row>
    <row r="54" spans="1:47">
      <c r="A54" s="94"/>
      <c r="B54" s="95" t="s">
        <v>13</v>
      </c>
      <c r="C54" s="91"/>
      <c r="D54" s="92"/>
      <c r="H54" s="14"/>
      <c r="I54" s="14"/>
      <c r="J54" s="14"/>
      <c r="K54" s="14"/>
      <c r="L54" s="14"/>
      <c r="M54" s="14"/>
      <c r="N54" s="93"/>
    </row>
    <row r="55" spans="1:47">
      <c r="A55" s="94"/>
      <c r="B55" s="95"/>
      <c r="C55" s="91"/>
      <c r="D55" s="92"/>
      <c r="H55" s="14"/>
      <c r="I55" s="14"/>
      <c r="J55" s="14"/>
      <c r="K55" s="14"/>
      <c r="L55" s="14"/>
      <c r="M55" s="14"/>
      <c r="N55" s="93"/>
    </row>
    <row r="56" spans="1:47">
      <c r="A56" s="94"/>
      <c r="B56" s="95"/>
      <c r="C56" s="91"/>
      <c r="D56" s="92"/>
      <c r="H56" s="14"/>
      <c r="I56" s="14"/>
      <c r="J56" s="14"/>
      <c r="K56" s="14"/>
      <c r="L56" s="14"/>
      <c r="M56" s="14"/>
      <c r="N56" s="93"/>
    </row>
    <row r="57" spans="1:47">
      <c r="A57" s="94"/>
      <c r="B57" s="95"/>
      <c r="C57" s="91"/>
      <c r="D57" s="92"/>
      <c r="H57" s="14"/>
      <c r="I57" s="14"/>
      <c r="J57" s="14"/>
      <c r="K57" s="14"/>
      <c r="L57" s="14"/>
      <c r="M57" s="14"/>
      <c r="N57" s="93"/>
    </row>
    <row r="58" spans="1:47">
      <c r="A58" s="96"/>
      <c r="B58" s="96"/>
      <c r="C58" s="96"/>
      <c r="D58" s="97"/>
      <c r="H58" s="14"/>
      <c r="I58" s="14"/>
      <c r="J58" s="14"/>
      <c r="K58" s="14"/>
      <c r="L58" s="14"/>
      <c r="M58" s="14"/>
      <c r="N58" s="93"/>
    </row>
    <row r="59" spans="1:47">
      <c r="A59" s="89"/>
      <c r="B59" s="89"/>
      <c r="C59" s="89"/>
      <c r="D59" s="85"/>
      <c r="E59" s="85"/>
      <c r="F59" s="89"/>
      <c r="G59" s="98"/>
      <c r="H59" s="98"/>
      <c r="I59" s="98"/>
      <c r="J59" s="98"/>
      <c r="K59" s="98"/>
      <c r="L59" s="98"/>
      <c r="M59" s="98"/>
      <c r="N59" s="99"/>
      <c r="O59" s="22"/>
      <c r="P59" s="22"/>
      <c r="Q59" s="22"/>
      <c r="R59" s="9"/>
      <c r="S59" s="9"/>
      <c r="T59" s="9"/>
    </row>
    <row r="60" spans="1:47" s="94" customFormat="1">
      <c r="D60" s="92"/>
      <c r="E60" s="100"/>
      <c r="N60" s="101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3"/>
      <c r="AP60" s="102"/>
      <c r="AQ60" s="102"/>
      <c r="AR60" s="102"/>
      <c r="AS60" s="102"/>
      <c r="AT60" s="102"/>
      <c r="AU60" s="102"/>
    </row>
    <row r="61" spans="1:47" s="94" customFormat="1">
      <c r="D61" s="92"/>
      <c r="E61" s="100"/>
      <c r="N61" s="101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3"/>
      <c r="AP61" s="102"/>
      <c r="AQ61" s="102"/>
      <c r="AR61" s="102"/>
      <c r="AS61" s="102"/>
      <c r="AT61" s="102"/>
      <c r="AU61" s="102"/>
    </row>
    <row r="62" spans="1:47" s="94" customFormat="1">
      <c r="D62" s="92"/>
      <c r="E62" s="100"/>
      <c r="N62" s="101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3"/>
      <c r="AP62" s="102"/>
      <c r="AQ62" s="102"/>
      <c r="AR62" s="102"/>
      <c r="AS62" s="102"/>
      <c r="AT62" s="102"/>
      <c r="AU62" s="102"/>
    </row>
    <row r="63" spans="1:47" s="94" customFormat="1">
      <c r="D63" s="92"/>
      <c r="E63" s="100"/>
      <c r="N63" s="101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3"/>
      <c r="AP63" s="102"/>
      <c r="AQ63" s="102"/>
      <c r="AR63" s="102"/>
      <c r="AS63" s="102"/>
      <c r="AT63" s="102"/>
      <c r="AU63" s="102"/>
    </row>
    <row r="64" spans="1:47" s="94" customFormat="1">
      <c r="D64" s="92"/>
      <c r="E64" s="100"/>
      <c r="N64" s="101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3"/>
      <c r="AP64" s="102"/>
      <c r="AQ64" s="102"/>
      <c r="AR64" s="102"/>
      <c r="AS64" s="102"/>
      <c r="AT64" s="102"/>
      <c r="AU64" s="102"/>
    </row>
    <row r="65" spans="4:47" s="94" customFormat="1">
      <c r="D65" s="92"/>
      <c r="E65" s="100"/>
      <c r="N65" s="101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3"/>
      <c r="AP65" s="102"/>
      <c r="AQ65" s="102"/>
      <c r="AR65" s="102"/>
      <c r="AS65" s="102"/>
      <c r="AT65" s="102"/>
      <c r="AU65" s="102"/>
    </row>
    <row r="66" spans="4:47" s="94" customFormat="1">
      <c r="D66" s="92"/>
      <c r="E66" s="100"/>
      <c r="N66" s="101"/>
      <c r="O66" s="108" t="s">
        <v>31</v>
      </c>
      <c r="P66" s="114"/>
      <c r="Q66" s="115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3"/>
      <c r="AP66" s="102"/>
      <c r="AQ66" s="102"/>
      <c r="AR66" s="102"/>
      <c r="AS66" s="102"/>
      <c r="AT66" s="102"/>
      <c r="AU66" s="102"/>
    </row>
    <row r="67" spans="4:47" s="94" customFormat="1">
      <c r="D67" s="92"/>
      <c r="E67" s="100"/>
      <c r="N67" s="101"/>
      <c r="O67" s="109" t="s">
        <v>27</v>
      </c>
      <c r="P67" s="116"/>
      <c r="Q67" s="117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3"/>
      <c r="AP67" s="102"/>
      <c r="AQ67" s="102"/>
      <c r="AR67" s="102"/>
      <c r="AS67" s="102"/>
      <c r="AT67" s="102"/>
      <c r="AU67" s="102"/>
    </row>
    <row r="68" spans="4:47" s="94" customFormat="1">
      <c r="D68" s="92"/>
      <c r="E68" s="100"/>
      <c r="N68" s="101"/>
      <c r="O68" s="109" t="s">
        <v>28</v>
      </c>
      <c r="P68" s="116"/>
      <c r="Q68" s="117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3"/>
      <c r="AP68" s="102"/>
      <c r="AQ68" s="102"/>
      <c r="AR68" s="102"/>
      <c r="AS68" s="102"/>
      <c r="AT68" s="102"/>
      <c r="AU68" s="102"/>
    </row>
    <row r="69" spans="4:47" s="94" customFormat="1">
      <c r="D69" s="92"/>
      <c r="E69" s="100"/>
      <c r="N69" s="101"/>
      <c r="O69" s="109" t="s">
        <v>29</v>
      </c>
      <c r="P69" s="116"/>
      <c r="Q69" s="117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3"/>
      <c r="AP69" s="102"/>
      <c r="AQ69" s="102"/>
      <c r="AR69" s="102"/>
      <c r="AS69" s="102"/>
      <c r="AT69" s="102"/>
      <c r="AU69" s="102"/>
    </row>
    <row r="70" spans="4:47" s="94" customFormat="1">
      <c r="D70" s="92"/>
      <c r="E70" s="100"/>
      <c r="N70" s="101"/>
      <c r="O70" s="109" t="s">
        <v>30</v>
      </c>
      <c r="P70" s="116"/>
      <c r="Q70" s="117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3"/>
      <c r="AP70" s="102"/>
      <c r="AQ70" s="102"/>
      <c r="AR70" s="102"/>
      <c r="AS70" s="102"/>
      <c r="AT70" s="102"/>
      <c r="AU70" s="102"/>
    </row>
    <row r="71" spans="4:47" s="94" customFormat="1">
      <c r="D71" s="92"/>
      <c r="E71" s="100"/>
      <c r="N71" s="101"/>
      <c r="O71" s="107"/>
      <c r="P71" s="116"/>
      <c r="Q71" s="117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3"/>
      <c r="AP71" s="102"/>
      <c r="AQ71" s="102"/>
      <c r="AR71" s="102"/>
      <c r="AS71" s="102"/>
      <c r="AT71" s="102"/>
      <c r="AU71" s="102"/>
    </row>
    <row r="72" spans="4:47" s="94" customFormat="1">
      <c r="D72" s="92"/>
      <c r="E72" s="100"/>
      <c r="N72" s="101"/>
      <c r="O72" s="106"/>
      <c r="P72" s="118"/>
      <c r="Q72" s="119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3"/>
      <c r="AP72" s="102"/>
      <c r="AQ72" s="102"/>
      <c r="AR72" s="102"/>
      <c r="AS72" s="102"/>
      <c r="AT72" s="102"/>
      <c r="AU72" s="102"/>
    </row>
    <row r="73" spans="4:47" s="94" customFormat="1">
      <c r="D73" s="92"/>
      <c r="E73" s="100"/>
      <c r="N73" s="101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3"/>
      <c r="AP73" s="102"/>
      <c r="AQ73" s="102"/>
      <c r="AR73" s="102"/>
      <c r="AS73" s="102"/>
      <c r="AT73" s="102"/>
      <c r="AU73" s="102"/>
    </row>
    <row r="74" spans="4:47" s="94" customFormat="1">
      <c r="D74" s="92"/>
      <c r="E74" s="100"/>
      <c r="N74" s="101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3"/>
      <c r="AP74" s="102"/>
      <c r="AQ74" s="102"/>
      <c r="AR74" s="102"/>
      <c r="AS74" s="102"/>
      <c r="AT74" s="102"/>
      <c r="AU74" s="102"/>
    </row>
    <row r="75" spans="4:47" s="94" customFormat="1">
      <c r="D75" s="92"/>
      <c r="E75" s="100"/>
      <c r="N75" s="101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3"/>
      <c r="AP75" s="102"/>
      <c r="AQ75" s="102"/>
      <c r="AR75" s="102"/>
      <c r="AS75" s="102"/>
      <c r="AT75" s="102"/>
      <c r="AU75" s="102"/>
    </row>
    <row r="76" spans="4:47" s="94" customFormat="1">
      <c r="D76" s="92"/>
      <c r="E76" s="100"/>
      <c r="N76" s="101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3"/>
      <c r="AP76" s="102"/>
      <c r="AQ76" s="102"/>
      <c r="AR76" s="102"/>
      <c r="AS76" s="102"/>
      <c r="AT76" s="102"/>
      <c r="AU76" s="102"/>
    </row>
    <row r="77" spans="4:47" s="94" customFormat="1">
      <c r="D77" s="92"/>
      <c r="E77" s="100"/>
      <c r="N77" s="101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3"/>
      <c r="AP77" s="102"/>
      <c r="AQ77" s="102"/>
      <c r="AR77" s="102"/>
      <c r="AS77" s="102"/>
      <c r="AT77" s="102"/>
      <c r="AU77" s="102"/>
    </row>
    <row r="78" spans="4:47" s="94" customFormat="1">
      <c r="D78" s="92"/>
      <c r="E78" s="100"/>
      <c r="N78" s="101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3"/>
      <c r="AP78" s="102"/>
      <c r="AQ78" s="102"/>
      <c r="AR78" s="102"/>
      <c r="AS78" s="102"/>
      <c r="AT78" s="102"/>
      <c r="AU78" s="102"/>
    </row>
    <row r="79" spans="4:47" s="94" customFormat="1">
      <c r="D79" s="92"/>
      <c r="E79" s="100"/>
      <c r="N79" s="101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3"/>
      <c r="AP79" s="102"/>
      <c r="AQ79" s="102"/>
      <c r="AR79" s="102"/>
      <c r="AS79" s="102"/>
      <c r="AT79" s="102"/>
      <c r="AU79" s="102"/>
    </row>
    <row r="80" spans="4:47" s="94" customFormat="1">
      <c r="D80" s="92"/>
      <c r="E80" s="100"/>
      <c r="N80" s="101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2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N80" s="102"/>
      <c r="AO80" s="103"/>
      <c r="AP80" s="102"/>
      <c r="AQ80" s="102"/>
      <c r="AR80" s="102"/>
      <c r="AS80" s="102"/>
      <c r="AT80" s="102"/>
      <c r="AU80" s="102"/>
    </row>
    <row r="81" spans="4:47" s="94" customFormat="1">
      <c r="D81" s="92"/>
      <c r="E81" s="100"/>
      <c r="N81" s="101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3"/>
      <c r="AP81" s="102"/>
      <c r="AQ81" s="102"/>
      <c r="AR81" s="102"/>
      <c r="AS81" s="102"/>
      <c r="AT81" s="102"/>
      <c r="AU81" s="102"/>
    </row>
  </sheetData>
  <mergeCells count="6">
    <mergeCell ref="D2:H2"/>
    <mergeCell ref="R3:AU5"/>
    <mergeCell ref="A6:B6"/>
    <mergeCell ref="A7:A8"/>
    <mergeCell ref="B7:B8"/>
    <mergeCell ref="P7:P8"/>
  </mergeCells>
  <dataValidations disablePrompts="1" count="1">
    <dataValidation type="list" allowBlank="1" showInputMessage="1" showErrorMessage="1" sqref="I2:M2">
      <formula1>'Trame AdR (2)'!#REF!</formula1>
    </dataValidation>
  </dataValidations>
  <pageMargins left="0.70866141732283472" right="0.70866141732283472" top="0.74803149606299213" bottom="0.74803149606299213" header="0.31496062992125984" footer="0.31496062992125984"/>
  <pageSetup paperSize="9" scale="28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R20"/>
  <sheetViews>
    <sheetView zoomScale="150" zoomScaleNormal="150" workbookViewId="0">
      <selection activeCell="P6" sqref="P6"/>
    </sheetView>
  </sheetViews>
  <sheetFormatPr defaultColWidth="5.140625" defaultRowHeight="12.75"/>
  <sheetData>
    <row r="1" spans="1:44">
      <c r="A1" s="156" t="s">
        <v>33</v>
      </c>
      <c r="B1" s="122">
        <v>10</v>
      </c>
      <c r="C1" s="123">
        <v>10</v>
      </c>
      <c r="D1" s="123">
        <v>20</v>
      </c>
      <c r="E1" s="124">
        <v>30</v>
      </c>
      <c r="F1" s="125">
        <v>40</v>
      </c>
      <c r="G1" s="125">
        <v>50</v>
      </c>
      <c r="H1" s="125">
        <v>60</v>
      </c>
      <c r="I1" s="125">
        <v>70</v>
      </c>
      <c r="J1" s="125">
        <v>80</v>
      </c>
      <c r="K1" s="125">
        <v>90</v>
      </c>
      <c r="L1" s="125">
        <v>100</v>
      </c>
      <c r="M1" s="125">
        <v>120</v>
      </c>
      <c r="N1" s="125">
        <v>140</v>
      </c>
      <c r="O1" s="125">
        <v>150</v>
      </c>
      <c r="P1" s="125">
        <v>160</v>
      </c>
      <c r="Q1" s="125">
        <v>180</v>
      </c>
      <c r="R1" s="125">
        <v>200</v>
      </c>
      <c r="S1" s="125">
        <v>210</v>
      </c>
      <c r="T1" s="125">
        <v>240</v>
      </c>
      <c r="U1" s="125">
        <v>250</v>
      </c>
      <c r="V1" s="125">
        <v>270</v>
      </c>
      <c r="W1" s="125">
        <v>280</v>
      </c>
      <c r="X1" s="125">
        <v>300</v>
      </c>
      <c r="Y1" s="125">
        <v>320</v>
      </c>
      <c r="Z1" s="125">
        <v>350</v>
      </c>
      <c r="AA1" s="125">
        <v>360</v>
      </c>
      <c r="AB1" s="125">
        <v>400</v>
      </c>
      <c r="AC1" s="125">
        <v>420</v>
      </c>
      <c r="AD1" s="125">
        <v>450</v>
      </c>
      <c r="AE1" s="125">
        <v>480</v>
      </c>
      <c r="AF1" s="125">
        <v>490</v>
      </c>
      <c r="AG1" s="125">
        <v>500</v>
      </c>
      <c r="AH1" s="125">
        <v>540</v>
      </c>
      <c r="AI1" s="125">
        <v>560</v>
      </c>
      <c r="AJ1" s="125">
        <v>600</v>
      </c>
      <c r="AK1" s="125">
        <v>630</v>
      </c>
      <c r="AL1" s="125">
        <v>640</v>
      </c>
      <c r="AM1" s="125">
        <v>700</v>
      </c>
      <c r="AN1" s="125">
        <v>720</v>
      </c>
      <c r="AO1" s="125">
        <v>800</v>
      </c>
      <c r="AP1" s="125">
        <v>810</v>
      </c>
      <c r="AQ1" s="125">
        <v>900</v>
      </c>
      <c r="AR1" s="125">
        <v>1000</v>
      </c>
    </row>
    <row r="2" spans="1:44">
      <c r="A2" s="156"/>
      <c r="B2" s="122">
        <v>9</v>
      </c>
      <c r="C2" s="123">
        <v>9</v>
      </c>
      <c r="D2" s="123">
        <v>18</v>
      </c>
      <c r="E2" s="124">
        <v>27</v>
      </c>
      <c r="F2" s="124">
        <v>36</v>
      </c>
      <c r="G2" s="124">
        <v>45</v>
      </c>
      <c r="H2" s="124">
        <v>54</v>
      </c>
      <c r="I2" s="124">
        <v>63</v>
      </c>
      <c r="J2" s="124">
        <v>72</v>
      </c>
      <c r="K2" s="124">
        <v>81</v>
      </c>
      <c r="L2" s="124">
        <v>90</v>
      </c>
      <c r="M2" s="124">
        <v>108</v>
      </c>
      <c r="N2" s="124">
        <v>126</v>
      </c>
      <c r="O2" s="124">
        <v>135</v>
      </c>
      <c r="P2" s="124">
        <v>144</v>
      </c>
      <c r="Q2" s="124">
        <v>162</v>
      </c>
      <c r="R2" s="124">
        <v>180</v>
      </c>
      <c r="S2" s="124">
        <v>189</v>
      </c>
      <c r="T2" s="124">
        <v>216</v>
      </c>
      <c r="U2" s="124">
        <v>225</v>
      </c>
      <c r="V2" s="124">
        <v>243</v>
      </c>
      <c r="W2" s="124">
        <v>252</v>
      </c>
      <c r="X2" s="124">
        <v>270</v>
      </c>
      <c r="Y2" s="124">
        <v>288</v>
      </c>
      <c r="Z2" s="124">
        <v>315</v>
      </c>
      <c r="AA2" s="124">
        <v>324</v>
      </c>
      <c r="AB2" s="124">
        <v>360</v>
      </c>
      <c r="AC2" s="124">
        <v>378</v>
      </c>
      <c r="AD2" s="124">
        <v>405</v>
      </c>
      <c r="AE2" s="124">
        <v>432</v>
      </c>
      <c r="AF2" s="124">
        <v>441</v>
      </c>
      <c r="AG2" s="124">
        <v>450</v>
      </c>
      <c r="AH2" s="124">
        <v>486</v>
      </c>
      <c r="AI2" s="124">
        <v>504</v>
      </c>
      <c r="AJ2" s="124">
        <v>540</v>
      </c>
      <c r="AK2" s="124">
        <v>567</v>
      </c>
      <c r="AL2" s="124">
        <v>576</v>
      </c>
      <c r="AM2" s="124">
        <v>630</v>
      </c>
      <c r="AN2" s="124">
        <v>648</v>
      </c>
      <c r="AO2" s="124">
        <v>720</v>
      </c>
      <c r="AP2" s="124">
        <v>729</v>
      </c>
      <c r="AQ2" s="124">
        <v>810</v>
      </c>
      <c r="AR2" s="124">
        <v>900</v>
      </c>
    </row>
    <row r="3" spans="1:44">
      <c r="A3" s="156"/>
      <c r="B3" s="122">
        <v>8</v>
      </c>
      <c r="C3" s="123">
        <v>8</v>
      </c>
      <c r="D3" s="123">
        <v>16</v>
      </c>
      <c r="E3" s="123">
        <v>24</v>
      </c>
      <c r="F3" s="123">
        <v>32</v>
      </c>
      <c r="G3" s="123">
        <v>40</v>
      </c>
      <c r="H3" s="123">
        <v>48</v>
      </c>
      <c r="I3" s="123">
        <v>56</v>
      </c>
      <c r="J3" s="123">
        <v>64</v>
      </c>
      <c r="K3" s="123">
        <v>72</v>
      </c>
      <c r="L3" s="123">
        <v>80</v>
      </c>
      <c r="M3" s="123">
        <v>96</v>
      </c>
      <c r="N3" s="123">
        <v>112</v>
      </c>
      <c r="O3" s="123">
        <v>120</v>
      </c>
      <c r="P3" s="123">
        <v>128</v>
      </c>
      <c r="Q3" s="123">
        <v>144</v>
      </c>
      <c r="R3" s="123">
        <v>160</v>
      </c>
      <c r="S3" s="123">
        <v>168</v>
      </c>
      <c r="T3" s="123">
        <v>192</v>
      </c>
      <c r="U3" s="123">
        <v>200</v>
      </c>
      <c r="V3" s="123">
        <v>216</v>
      </c>
      <c r="W3" s="123">
        <v>224</v>
      </c>
      <c r="X3" s="123">
        <v>240</v>
      </c>
      <c r="Y3" s="124">
        <v>256</v>
      </c>
      <c r="Z3" s="124">
        <v>280</v>
      </c>
      <c r="AA3" s="124">
        <v>288</v>
      </c>
      <c r="AB3" s="124">
        <v>320</v>
      </c>
      <c r="AC3" s="124">
        <v>336</v>
      </c>
      <c r="AD3" s="124">
        <v>360</v>
      </c>
      <c r="AE3" s="124">
        <v>384</v>
      </c>
      <c r="AF3" s="124">
        <v>392</v>
      </c>
      <c r="AG3" s="124">
        <v>400</v>
      </c>
      <c r="AH3" s="124">
        <v>432</v>
      </c>
      <c r="AI3" s="124">
        <v>448</v>
      </c>
      <c r="AJ3" s="124">
        <v>480</v>
      </c>
      <c r="AK3" s="124">
        <v>504</v>
      </c>
      <c r="AL3" s="124">
        <v>512</v>
      </c>
      <c r="AM3" s="124">
        <v>560</v>
      </c>
      <c r="AN3" s="124">
        <v>576</v>
      </c>
      <c r="AO3" s="124">
        <v>640</v>
      </c>
      <c r="AP3" s="124">
        <v>648</v>
      </c>
      <c r="AQ3" s="124">
        <v>720</v>
      </c>
      <c r="AR3" s="124">
        <v>800</v>
      </c>
    </row>
    <row r="4" spans="1:44">
      <c r="A4" s="156"/>
      <c r="B4" s="122">
        <v>7</v>
      </c>
      <c r="C4" s="126">
        <v>7</v>
      </c>
      <c r="D4" s="126">
        <v>14</v>
      </c>
      <c r="E4" s="126">
        <v>21</v>
      </c>
      <c r="F4" s="126">
        <v>28</v>
      </c>
      <c r="G4" s="126">
        <v>35</v>
      </c>
      <c r="H4" s="126">
        <v>42</v>
      </c>
      <c r="I4" s="126">
        <v>49</v>
      </c>
      <c r="J4" s="123">
        <v>56</v>
      </c>
      <c r="K4" s="123">
        <v>63</v>
      </c>
      <c r="L4" s="123">
        <v>70</v>
      </c>
      <c r="M4" s="123">
        <v>84</v>
      </c>
      <c r="N4" s="123">
        <v>98</v>
      </c>
      <c r="O4" s="123">
        <v>105</v>
      </c>
      <c r="P4" s="123">
        <v>112</v>
      </c>
      <c r="Q4" s="123">
        <v>126</v>
      </c>
      <c r="R4" s="123">
        <v>140</v>
      </c>
      <c r="S4" s="123">
        <v>147</v>
      </c>
      <c r="T4" s="123">
        <v>168</v>
      </c>
      <c r="U4" s="123">
        <v>175</v>
      </c>
      <c r="V4" s="123">
        <v>189</v>
      </c>
      <c r="W4" s="123">
        <v>196</v>
      </c>
      <c r="X4" s="123">
        <v>210</v>
      </c>
      <c r="Y4" s="123">
        <v>224</v>
      </c>
      <c r="Z4" s="123">
        <v>245</v>
      </c>
      <c r="AA4" s="123">
        <v>252</v>
      </c>
      <c r="AB4" s="123">
        <v>280</v>
      </c>
      <c r="AC4" s="123">
        <v>294</v>
      </c>
      <c r="AD4" s="124">
        <v>315</v>
      </c>
      <c r="AE4" s="124">
        <v>336</v>
      </c>
      <c r="AF4" s="124">
        <v>343</v>
      </c>
      <c r="AG4" s="124">
        <v>350</v>
      </c>
      <c r="AH4" s="124">
        <v>378</v>
      </c>
      <c r="AI4" s="124">
        <v>392</v>
      </c>
      <c r="AJ4" s="124">
        <v>420</v>
      </c>
      <c r="AK4" s="124">
        <v>441</v>
      </c>
      <c r="AL4" s="124">
        <v>448</v>
      </c>
      <c r="AM4" s="124">
        <v>490</v>
      </c>
      <c r="AN4" s="124">
        <v>504</v>
      </c>
      <c r="AO4" s="124">
        <v>560</v>
      </c>
      <c r="AP4" s="124">
        <v>567</v>
      </c>
      <c r="AQ4" s="124">
        <v>630</v>
      </c>
      <c r="AR4" s="124">
        <v>700</v>
      </c>
    </row>
    <row r="5" spans="1:44">
      <c r="A5" s="156"/>
      <c r="B5" s="122">
        <v>6</v>
      </c>
      <c r="C5" s="126">
        <v>6</v>
      </c>
      <c r="D5" s="126">
        <v>12</v>
      </c>
      <c r="E5" s="126">
        <v>18</v>
      </c>
      <c r="F5" s="126">
        <v>24</v>
      </c>
      <c r="G5" s="126">
        <v>30</v>
      </c>
      <c r="H5" s="126">
        <v>36</v>
      </c>
      <c r="I5" s="126">
        <v>42</v>
      </c>
      <c r="J5" s="126">
        <v>48</v>
      </c>
      <c r="K5" s="123">
        <v>54</v>
      </c>
      <c r="L5" s="123">
        <v>60</v>
      </c>
      <c r="M5" s="123">
        <v>72</v>
      </c>
      <c r="N5" s="123">
        <v>84</v>
      </c>
      <c r="O5" s="123">
        <v>90</v>
      </c>
      <c r="P5" s="123">
        <v>96</v>
      </c>
      <c r="Q5" s="123">
        <v>108</v>
      </c>
      <c r="R5" s="123">
        <v>120</v>
      </c>
      <c r="S5" s="123">
        <v>126</v>
      </c>
      <c r="T5" s="123">
        <v>144</v>
      </c>
      <c r="U5" s="123">
        <v>150</v>
      </c>
      <c r="V5" s="123">
        <v>162</v>
      </c>
      <c r="W5" s="123">
        <v>168</v>
      </c>
      <c r="X5" s="123">
        <v>180</v>
      </c>
      <c r="Y5" s="123">
        <v>192</v>
      </c>
      <c r="Z5" s="123">
        <v>210</v>
      </c>
      <c r="AA5" s="123">
        <v>216</v>
      </c>
      <c r="AB5" s="123">
        <v>240</v>
      </c>
      <c r="AC5" s="123">
        <v>252</v>
      </c>
      <c r="AD5" s="123">
        <v>270</v>
      </c>
      <c r="AE5" s="123">
        <v>288</v>
      </c>
      <c r="AF5" s="123">
        <v>294</v>
      </c>
      <c r="AG5" s="124">
        <v>300</v>
      </c>
      <c r="AH5" s="124">
        <v>324</v>
      </c>
      <c r="AI5" s="124">
        <v>336</v>
      </c>
      <c r="AJ5" s="124">
        <v>360</v>
      </c>
      <c r="AK5" s="124">
        <v>378</v>
      </c>
      <c r="AL5" s="124">
        <v>384</v>
      </c>
      <c r="AM5" s="124">
        <v>420</v>
      </c>
      <c r="AN5" s="124">
        <v>432</v>
      </c>
      <c r="AO5" s="124">
        <v>480</v>
      </c>
      <c r="AP5" s="124">
        <v>486</v>
      </c>
      <c r="AQ5" s="124">
        <v>540</v>
      </c>
      <c r="AR5" s="124">
        <v>600</v>
      </c>
    </row>
    <row r="6" spans="1:44">
      <c r="A6" s="156"/>
      <c r="B6" s="122">
        <v>5</v>
      </c>
      <c r="C6" s="126">
        <v>5</v>
      </c>
      <c r="D6" s="126">
        <v>10</v>
      </c>
      <c r="E6" s="126">
        <v>15</v>
      </c>
      <c r="F6" s="126">
        <v>20</v>
      </c>
      <c r="G6" s="126">
        <v>25</v>
      </c>
      <c r="H6" s="126">
        <v>30</v>
      </c>
      <c r="I6" s="126">
        <v>35</v>
      </c>
      <c r="J6" s="126">
        <v>40</v>
      </c>
      <c r="K6" s="126">
        <v>45</v>
      </c>
      <c r="L6" s="126">
        <v>50</v>
      </c>
      <c r="M6" s="123">
        <v>60</v>
      </c>
      <c r="N6" s="123">
        <v>70</v>
      </c>
      <c r="O6" s="123">
        <v>75</v>
      </c>
      <c r="P6" s="123">
        <v>80</v>
      </c>
      <c r="Q6" s="123">
        <v>90</v>
      </c>
      <c r="R6" s="123">
        <v>100</v>
      </c>
      <c r="S6" s="123">
        <v>105</v>
      </c>
      <c r="T6" s="123">
        <v>120</v>
      </c>
      <c r="U6" s="123">
        <v>125</v>
      </c>
      <c r="V6" s="123">
        <v>135</v>
      </c>
      <c r="W6" s="123">
        <v>140</v>
      </c>
      <c r="X6" s="123">
        <v>150</v>
      </c>
      <c r="Y6" s="123">
        <v>160</v>
      </c>
      <c r="Z6" s="123">
        <v>175</v>
      </c>
      <c r="AA6" s="123">
        <v>180</v>
      </c>
      <c r="AB6" s="123">
        <v>200</v>
      </c>
      <c r="AC6" s="123">
        <v>210</v>
      </c>
      <c r="AD6" s="123">
        <v>225</v>
      </c>
      <c r="AE6" s="123">
        <v>240</v>
      </c>
      <c r="AF6" s="123">
        <v>245</v>
      </c>
      <c r="AG6" s="123">
        <v>250</v>
      </c>
      <c r="AH6" s="124">
        <v>270</v>
      </c>
      <c r="AI6" s="124">
        <v>280</v>
      </c>
      <c r="AJ6" s="124">
        <v>300</v>
      </c>
      <c r="AK6" s="124">
        <v>315</v>
      </c>
      <c r="AL6" s="124">
        <v>320</v>
      </c>
      <c r="AM6" s="124">
        <v>350</v>
      </c>
      <c r="AN6" s="124">
        <v>360</v>
      </c>
      <c r="AO6" s="124">
        <v>400</v>
      </c>
      <c r="AP6" s="124">
        <v>405</v>
      </c>
      <c r="AQ6" s="124">
        <v>450</v>
      </c>
      <c r="AR6" s="124">
        <v>500</v>
      </c>
    </row>
    <row r="7" spans="1:44">
      <c r="A7" s="156"/>
      <c r="B7" s="122">
        <v>4</v>
      </c>
      <c r="C7" s="126">
        <v>4</v>
      </c>
      <c r="D7" s="126">
        <v>8</v>
      </c>
      <c r="E7" s="126">
        <v>12</v>
      </c>
      <c r="F7" s="126">
        <v>16</v>
      </c>
      <c r="G7" s="126">
        <v>20</v>
      </c>
      <c r="H7" s="126">
        <v>24</v>
      </c>
      <c r="I7" s="126">
        <v>28</v>
      </c>
      <c r="J7" s="126">
        <v>32</v>
      </c>
      <c r="K7" s="126">
        <v>36</v>
      </c>
      <c r="L7" s="126">
        <v>40</v>
      </c>
      <c r="M7" s="126">
        <v>48</v>
      </c>
      <c r="N7" s="126">
        <v>56</v>
      </c>
      <c r="O7" s="123">
        <v>60</v>
      </c>
      <c r="P7" s="123">
        <v>64</v>
      </c>
      <c r="Q7" s="123">
        <v>72</v>
      </c>
      <c r="R7" s="123">
        <v>80</v>
      </c>
      <c r="S7" s="123">
        <v>84</v>
      </c>
      <c r="T7" s="123">
        <v>96</v>
      </c>
      <c r="U7" s="123">
        <v>100</v>
      </c>
      <c r="V7" s="123">
        <v>108</v>
      </c>
      <c r="W7" s="123">
        <v>112</v>
      </c>
      <c r="X7" s="123">
        <v>120</v>
      </c>
      <c r="Y7" s="123">
        <v>128</v>
      </c>
      <c r="Z7" s="123">
        <v>140</v>
      </c>
      <c r="AA7" s="123">
        <v>144</v>
      </c>
      <c r="AB7" s="123">
        <v>160</v>
      </c>
      <c r="AC7" s="123">
        <v>168</v>
      </c>
      <c r="AD7" s="123">
        <v>180</v>
      </c>
      <c r="AE7" s="123">
        <v>192</v>
      </c>
      <c r="AF7" s="123">
        <v>196</v>
      </c>
      <c r="AG7" s="123">
        <v>200</v>
      </c>
      <c r="AH7" s="123">
        <v>216</v>
      </c>
      <c r="AI7" s="124">
        <v>224</v>
      </c>
      <c r="AJ7" s="124">
        <v>240</v>
      </c>
      <c r="AK7" s="124">
        <v>252</v>
      </c>
      <c r="AL7" s="124">
        <v>256</v>
      </c>
      <c r="AM7" s="124">
        <v>280</v>
      </c>
      <c r="AN7" s="124">
        <v>288</v>
      </c>
      <c r="AO7" s="124">
        <v>320</v>
      </c>
      <c r="AP7" s="124">
        <v>324</v>
      </c>
      <c r="AQ7" s="124">
        <v>360</v>
      </c>
      <c r="AR7" s="124">
        <v>400</v>
      </c>
    </row>
    <row r="8" spans="1:44">
      <c r="A8" s="156"/>
      <c r="B8" s="122">
        <v>3</v>
      </c>
      <c r="C8" s="126">
        <v>3</v>
      </c>
      <c r="D8" s="126">
        <v>6</v>
      </c>
      <c r="E8" s="126">
        <v>9</v>
      </c>
      <c r="F8" s="126">
        <v>12</v>
      </c>
      <c r="G8" s="126">
        <v>15</v>
      </c>
      <c r="H8" s="126">
        <v>18</v>
      </c>
      <c r="I8" s="126">
        <v>21</v>
      </c>
      <c r="J8" s="126">
        <v>24</v>
      </c>
      <c r="K8" s="126">
        <v>27</v>
      </c>
      <c r="L8" s="126">
        <v>30</v>
      </c>
      <c r="M8" s="126">
        <v>36</v>
      </c>
      <c r="N8" s="126">
        <v>42</v>
      </c>
      <c r="O8" s="126">
        <v>45</v>
      </c>
      <c r="P8" s="126">
        <v>48</v>
      </c>
      <c r="Q8" s="123">
        <v>54</v>
      </c>
      <c r="R8" s="123">
        <v>60</v>
      </c>
      <c r="S8" s="123">
        <v>63</v>
      </c>
      <c r="T8" s="123">
        <v>72</v>
      </c>
      <c r="U8" s="123">
        <v>75</v>
      </c>
      <c r="V8" s="123">
        <v>81</v>
      </c>
      <c r="W8" s="123">
        <v>84</v>
      </c>
      <c r="X8" s="123">
        <v>90</v>
      </c>
      <c r="Y8" s="123">
        <v>96</v>
      </c>
      <c r="Z8" s="123">
        <v>105</v>
      </c>
      <c r="AA8" s="123">
        <v>108</v>
      </c>
      <c r="AB8" s="123">
        <v>120</v>
      </c>
      <c r="AC8" s="123">
        <v>126</v>
      </c>
      <c r="AD8" s="123">
        <v>135</v>
      </c>
      <c r="AE8" s="123">
        <v>144</v>
      </c>
      <c r="AF8" s="123">
        <v>147</v>
      </c>
      <c r="AG8" s="123">
        <v>150</v>
      </c>
      <c r="AH8" s="123">
        <v>162</v>
      </c>
      <c r="AI8" s="123">
        <v>168</v>
      </c>
      <c r="AJ8" s="124">
        <v>180</v>
      </c>
      <c r="AK8" s="124">
        <v>189</v>
      </c>
      <c r="AL8" s="124">
        <v>192</v>
      </c>
      <c r="AM8" s="124">
        <v>210</v>
      </c>
      <c r="AN8" s="124">
        <v>216</v>
      </c>
      <c r="AO8" s="124">
        <v>240</v>
      </c>
      <c r="AP8" s="124">
        <v>243</v>
      </c>
      <c r="AQ8" s="124">
        <v>270</v>
      </c>
      <c r="AR8" s="124">
        <v>300</v>
      </c>
    </row>
    <row r="9" spans="1:44">
      <c r="A9" s="156"/>
      <c r="B9" s="122">
        <v>2</v>
      </c>
      <c r="C9" s="126">
        <v>2</v>
      </c>
      <c r="D9" s="126">
        <v>4</v>
      </c>
      <c r="E9" s="126">
        <v>6</v>
      </c>
      <c r="F9" s="126">
        <v>8</v>
      </c>
      <c r="G9" s="126">
        <v>10</v>
      </c>
      <c r="H9" s="126">
        <v>12</v>
      </c>
      <c r="I9" s="126">
        <v>14</v>
      </c>
      <c r="J9" s="126">
        <v>16</v>
      </c>
      <c r="K9" s="126">
        <v>18</v>
      </c>
      <c r="L9" s="126">
        <v>20</v>
      </c>
      <c r="M9" s="126">
        <v>24</v>
      </c>
      <c r="N9" s="126">
        <v>28</v>
      </c>
      <c r="O9" s="126">
        <v>30</v>
      </c>
      <c r="P9" s="126">
        <v>32</v>
      </c>
      <c r="Q9" s="126">
        <v>36</v>
      </c>
      <c r="R9" s="126">
        <v>40</v>
      </c>
      <c r="S9" s="126">
        <v>42</v>
      </c>
      <c r="T9" s="126">
        <v>48</v>
      </c>
      <c r="U9" s="123">
        <v>50</v>
      </c>
      <c r="V9" s="123">
        <v>54</v>
      </c>
      <c r="W9" s="123">
        <v>56</v>
      </c>
      <c r="X9" s="123">
        <v>60</v>
      </c>
      <c r="Y9" s="123">
        <v>64</v>
      </c>
      <c r="Z9" s="123">
        <v>70</v>
      </c>
      <c r="AA9" s="123">
        <v>72</v>
      </c>
      <c r="AB9" s="123">
        <v>80</v>
      </c>
      <c r="AC9" s="123">
        <v>84</v>
      </c>
      <c r="AD9" s="123">
        <v>90</v>
      </c>
      <c r="AE9" s="123">
        <v>96</v>
      </c>
      <c r="AF9" s="123">
        <v>98</v>
      </c>
      <c r="AG9" s="123">
        <v>100</v>
      </c>
      <c r="AH9" s="123">
        <v>108</v>
      </c>
      <c r="AI9" s="123">
        <v>112</v>
      </c>
      <c r="AJ9" s="123">
        <v>120</v>
      </c>
      <c r="AK9" s="124">
        <v>126</v>
      </c>
      <c r="AL9" s="124">
        <v>128</v>
      </c>
      <c r="AM9" s="124">
        <v>140</v>
      </c>
      <c r="AN9" s="124">
        <v>144</v>
      </c>
      <c r="AO9" s="124">
        <v>160</v>
      </c>
      <c r="AP9" s="124">
        <v>162</v>
      </c>
      <c r="AQ9" s="124">
        <v>180</v>
      </c>
      <c r="AR9" s="124">
        <v>200</v>
      </c>
    </row>
    <row r="10" spans="1:44">
      <c r="A10" s="156"/>
      <c r="B10" s="122">
        <v>1</v>
      </c>
      <c r="C10" s="126">
        <v>1</v>
      </c>
      <c r="D10" s="126">
        <v>2</v>
      </c>
      <c r="E10" s="126">
        <v>3</v>
      </c>
      <c r="F10" s="126">
        <v>4</v>
      </c>
      <c r="G10" s="126">
        <v>5</v>
      </c>
      <c r="H10" s="126">
        <v>6</v>
      </c>
      <c r="I10" s="126">
        <v>7</v>
      </c>
      <c r="J10" s="126">
        <v>8</v>
      </c>
      <c r="K10" s="126">
        <v>9</v>
      </c>
      <c r="L10" s="126">
        <v>10</v>
      </c>
      <c r="M10" s="126">
        <v>12</v>
      </c>
      <c r="N10" s="126">
        <v>14</v>
      </c>
      <c r="O10" s="126">
        <v>15</v>
      </c>
      <c r="P10" s="126">
        <v>16</v>
      </c>
      <c r="Q10" s="126">
        <v>18</v>
      </c>
      <c r="R10" s="126">
        <v>20</v>
      </c>
      <c r="S10" s="126">
        <v>21</v>
      </c>
      <c r="T10" s="126">
        <v>24</v>
      </c>
      <c r="U10" s="126">
        <v>25</v>
      </c>
      <c r="V10" s="126">
        <v>27</v>
      </c>
      <c r="W10" s="126">
        <v>28</v>
      </c>
      <c r="X10" s="126">
        <v>30</v>
      </c>
      <c r="Y10" s="126">
        <v>32</v>
      </c>
      <c r="Z10" s="126">
        <v>35</v>
      </c>
      <c r="AA10" s="126">
        <v>36</v>
      </c>
      <c r="AB10" s="126">
        <v>40</v>
      </c>
      <c r="AC10" s="126">
        <v>42</v>
      </c>
      <c r="AD10" s="126">
        <v>45</v>
      </c>
      <c r="AE10" s="126">
        <v>48</v>
      </c>
      <c r="AF10" s="126">
        <v>49</v>
      </c>
      <c r="AG10" s="126">
        <v>50</v>
      </c>
      <c r="AH10" s="123">
        <v>54</v>
      </c>
      <c r="AI10" s="123">
        <v>56</v>
      </c>
      <c r="AJ10" s="123">
        <v>60</v>
      </c>
      <c r="AK10" s="124">
        <v>63</v>
      </c>
      <c r="AL10" s="124">
        <v>64</v>
      </c>
      <c r="AM10" s="124">
        <v>70</v>
      </c>
      <c r="AN10" s="124">
        <v>72</v>
      </c>
      <c r="AO10" s="124">
        <v>80</v>
      </c>
      <c r="AP10" s="124">
        <v>81</v>
      </c>
      <c r="AQ10" s="124">
        <v>90</v>
      </c>
      <c r="AR10" s="124">
        <v>100</v>
      </c>
    </row>
    <row r="11" spans="1:44">
      <c r="C11" s="122">
        <v>1</v>
      </c>
      <c r="D11" s="122">
        <v>2</v>
      </c>
      <c r="E11" s="122">
        <v>3</v>
      </c>
      <c r="F11" s="122">
        <v>4</v>
      </c>
      <c r="G11" s="122">
        <v>5</v>
      </c>
      <c r="H11" s="122">
        <v>6</v>
      </c>
      <c r="I11" s="122">
        <v>7</v>
      </c>
      <c r="J11" s="122">
        <v>8</v>
      </c>
      <c r="K11" s="122">
        <v>9</v>
      </c>
      <c r="L11" s="122">
        <v>10</v>
      </c>
      <c r="M11" s="122">
        <v>12</v>
      </c>
      <c r="N11" s="122">
        <v>14</v>
      </c>
      <c r="O11" s="122">
        <v>15</v>
      </c>
      <c r="P11" s="122">
        <v>16</v>
      </c>
      <c r="Q11" s="122">
        <v>18</v>
      </c>
      <c r="R11" s="122">
        <v>20</v>
      </c>
      <c r="S11" s="122">
        <v>21</v>
      </c>
      <c r="T11" s="122">
        <v>24</v>
      </c>
      <c r="U11" s="122">
        <v>25</v>
      </c>
      <c r="V11" s="122">
        <v>27</v>
      </c>
      <c r="W11" s="122">
        <v>28</v>
      </c>
      <c r="X11" s="122">
        <v>30</v>
      </c>
      <c r="Y11" s="122">
        <v>32</v>
      </c>
      <c r="Z11" s="122">
        <v>35</v>
      </c>
      <c r="AA11" s="122">
        <v>36</v>
      </c>
      <c r="AB11" s="122">
        <v>40</v>
      </c>
      <c r="AC11" s="122">
        <v>42</v>
      </c>
      <c r="AD11" s="122">
        <v>45</v>
      </c>
      <c r="AE11" s="122">
        <v>48</v>
      </c>
      <c r="AF11" s="122">
        <v>49</v>
      </c>
      <c r="AG11" s="122">
        <v>50</v>
      </c>
      <c r="AH11" s="122">
        <v>54</v>
      </c>
      <c r="AI11" s="122">
        <v>56</v>
      </c>
      <c r="AJ11" s="122">
        <v>60</v>
      </c>
      <c r="AK11" s="122">
        <v>63</v>
      </c>
      <c r="AL11" s="122">
        <v>64</v>
      </c>
      <c r="AM11" s="122">
        <v>70</v>
      </c>
      <c r="AN11" s="122">
        <v>72</v>
      </c>
      <c r="AO11" s="122">
        <v>80</v>
      </c>
      <c r="AP11" s="122">
        <v>81</v>
      </c>
      <c r="AQ11" s="122">
        <v>90</v>
      </c>
      <c r="AR11" s="122">
        <v>100</v>
      </c>
    </row>
    <row r="12" spans="1:44">
      <c r="C12" s="157" t="s">
        <v>34</v>
      </c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</row>
    <row r="14" spans="1:44">
      <c r="B14" s="158"/>
      <c r="C14" s="158"/>
      <c r="E14" t="s">
        <v>35</v>
      </c>
    </row>
    <row r="16" spans="1:44">
      <c r="B16" s="159"/>
      <c r="C16" s="159"/>
      <c r="E16" t="s">
        <v>36</v>
      </c>
    </row>
    <row r="18" spans="2:5">
      <c r="B18" s="160"/>
      <c r="C18" s="160"/>
      <c r="E18" t="s">
        <v>37</v>
      </c>
    </row>
    <row r="20" spans="2:5" ht="15">
      <c r="B20" s="161"/>
      <c r="C20" s="161"/>
      <c r="E20" t="s">
        <v>38</v>
      </c>
    </row>
  </sheetData>
  <mergeCells count="6">
    <mergeCell ref="B20:C20"/>
    <mergeCell ref="A1:A10"/>
    <mergeCell ref="C12:AR12"/>
    <mergeCell ref="B14:C14"/>
    <mergeCell ref="B16:C16"/>
    <mergeCell ref="B18:C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ApprovalDate xmlns="16180fad-7de9-48d5-b4b8-bb98e24e20a9">2015-05-28T22:00:00+00:00</ApprovalDate>
    <TaxCatchAll xmlns="29dc22f0-dc32-4b29-ae48-4e54a40b0e3d">
      <Value xmlns="29dc22f0-dc32-4b29-ae48-4e54a40b0e3d">10</Value>
      <Value xmlns="29dc22f0-dc32-4b29-ae48-4e54a40b0e3d">8</Value>
      <Value xmlns="29dc22f0-dc32-4b29-ae48-4e54a40b0e3d">18</Value>
      <Value xmlns="29dc22f0-dc32-4b29-ae48-4e54a40b0e3d">82</Value>
      <Value xmlns="29dc22f0-dc32-4b29-ae48-4e54a40b0e3d">499</Value>
      <Value xmlns="29dc22f0-dc32-4b29-ae48-4e54a40b0e3d">23</Value>
      <Value xmlns="29dc22f0-dc32-4b29-ae48-4e54a40b0e3d">78</Value>
    </TaxCatchAll>
    <LastAuditDate xmlns="16180fad-7de9-48d5-b4b8-bb98e24e20a9" xsi:nil="true"/>
    <BMSReferentialTypeTaxHTField0 xmlns="16180fad-7de9-48d5-b4b8-bb98e24e20a9">Procédural|0fb6bcff-0e3f-4da0-8913-0f54050b7a27</BMSReferentialTypeTaxHTField0>
    <Comment xmlns="16180fad-7de9-48d5-b4b8-bb98e24e20a9" xsi:nil="true"/>
    <Corporate xmlns="16180fad-7de9-48d5-b4b8-bb98e24e20a9">false</Corporate>
    <AorCImpactedTaxHTField0 xmlns="16180fad-7de9-48d5-b4b8-bb98e24e20a9" xsi:nil="true"/>
    <TopicTaxHTField0 xmlns="16180fad-7de9-48d5-b4b8-bb98e24e20a9" xsi:nil="true"/>
    <DocumentPredecessor xmlns="16180fad-7de9-48d5-b4b8-bb98e24e20a9" xsi:nil="true"/>
    <BMSDocumentNumber xmlns="16180fad-7de9-48d5-b4b8-bb98e24e20a9">195</BMSDocumentNumber>
    <StatusTaxHTField0 xmlns="16180fad-7de9-48d5-b4b8-bb98e24e20a9" xsi:nil="true"/>
    <ISOProcessesTaxHTField0 xmlns="16180fad-7de9-48d5-b4b8-bb98e24e20a9" xsi:nil="true"/>
    <ValidityTaxHTField0 xmlns="16180fad-7de9-48d5-b4b8-bb98e24e20a9">AH Marignane|800e9e5d-584b-4030-9b85-54ecc47c7855</ValidityTaxHTField0>
    <OriginTaxHTField0 xmlns="16180fad-7de9-48d5-b4b8-bb98e24e20a9">Source|01f59e97-f4b1-4736-8197-3b8b89a7907a</OriginTaxHTField0>
    <DocumentReference xmlns="16180fad-7de9-48d5-b4b8-bb98e24e20a9">F070 195</DocumentReference>
    <Technical_x0020_Manager_x0020_Name_x0020_Migration xmlns="29dc22f0-dc32-4b29-ae48-4e54a40b0e3d" xsi:nil="true"/>
    <IssueTypeTaxHTField0 xmlns="16180fad-7de9-48d5-b4b8-bb98e24e20a9" xsi:nil="true"/>
    <TechnicalManagerName xmlns="16180fad-7de9-48d5-b4b8-bb98e24e20a9">
      <UserInfo xmlns="16180fad-7de9-48d5-b4b8-bb98e24e20a9">
        <DisplayName xmlns="16180fad-7de9-48d5-b4b8-bb98e24e20a9"/>
        <AccountId xmlns="16180fad-7de9-48d5-b4b8-bb98e24e20a9">118</AccountId>
        <AccountType xmlns="16180fad-7de9-48d5-b4b8-bb98e24e20a9"/>
      </UserInfo>
    </TechnicalManagerName>
    <KeyWordsTaxHTField0 xmlns="16180fad-7de9-48d5-b4b8-bb98e24e20a9" xsi:nil="true"/>
    <adfffad3a35c45c39ca6b3769d392366 xmlns="e43f77f3-3e45-43a3-a57e-84f6e9cb4fb6" xsi:nil="true"/>
    <Issue xmlns="16180fad-7de9-48d5-b4b8-bb98e24e20a9">E</Issue>
    <Classification xmlns="29dc22f0-dc32-4b29-ae48-4e54a40b0e3d">Not listed</Classification>
    <LastAuditNumber xmlns="16180fad-7de9-48d5-b4b8-bb98e24e20a9" xsi:nil="true"/>
    <BMSDocumentSectorTaxHTField0 xmlns="16180fad-7de9-48d5-b4b8-bb98e24e20a9">070 - Qualité|b117f728-9b3e-4da3-9d0f-14961ec3e48c</BMSDocumentSectorTaxHTField0>
    <DocumentSummary xmlns="16180fad-7de9-48d5-b4b8-bb98e24e20a9" xsi:nil="true"/>
    <BMSDocumentCategoryTaxHTField0 xmlns="16180fad-7de9-48d5-b4b8-bb98e24e20a9" xsi:nil="true"/>
    <j8f6e7da3eb24fa5a7f8e533aff9f9cc xmlns="29dc22f0-dc32-4b29-ae48-4e54a40b0e3d" xsi:nil="true"/>
    <DocumentLanguageTaxHTField0 xmlns="16180fad-7de9-48d5-b4b8-bb98e24e20a9">French|5032d4ff-6f02-4fa2-92ce-3c4201dbe3ec</DocumentLanguageTaxHTField0>
    <TechnicalManagerFunction xmlns="16180fad-7de9-48d5-b4b8-bb98e24e20a9" xsi:nil="true"/>
    <DocumentSuccessor xmlns="16180fad-7de9-48d5-b4b8-bb98e24e20a9" xsi:nil="true"/>
    <DocClass xmlns="16180fad-7de9-48d5-b4b8-bb98e24e20a9" xsi:nil="true"/>
    <MasterDocOrTranslatedDocTaxHTField0 xmlns="16180fad-7de9-48d5-b4b8-bb98e24e20a9">Oui|9f9745e8-3ca8-4bd3-a402-4e281741af5c</MasterDocOrTranslatedDocTaxHTField0>
    <BMSDocumentTypeTaxHTField0 xmlns="16180fad-7de9-48d5-b4b8-bb98e24e20a9">F - Formulaires|f158fa27-d772-45ac-8fae-a3c81c285655</BMSDocumentTypeTaxHTField0>
    <BMSDocumentDomainTaxHTField0 xmlns="16180fad-7de9-48d5-b4b8-bb98e24e20a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BMSD Document" ma:contentTypeID="0x01010024193073634A497BBF8AE4CDB554C0FC00F58DA6D341224AA0B5C7D75A29A2383F00380C184935D31A438F94CF82BE9B6640" ma:contentTypeVersion="53" ma:contentTypeDescription="Utilisez ce type de contenu pour instancier des BMSD documents" ma:contentTypeScope="" ma:versionID="547478117d9cfe223e682bf50dc5f1c6">
  <xsd:schema xmlns:xsd="http://www.w3.org/2001/XMLSchema" xmlns:xs="http://www.w3.org/2001/XMLSchema" xmlns:p="http://schemas.microsoft.com/office/2006/metadata/properties" xmlns:ns2="16180fad-7de9-48d5-b4b8-bb98e24e20a9" xmlns:ns3="29dc22f0-dc32-4b29-ae48-4e54a40b0e3d" xmlns:ns4="e43f77f3-3e45-43a3-a57e-84f6e9cb4fb6" targetNamespace="http://schemas.microsoft.com/office/2006/metadata/properties" ma:root="true" ma:fieldsID="73337f9dfff35dfcd574c7c1d973e878" ns2:_="" ns3:_="" ns4:_="">
    <xsd:import namespace="16180fad-7de9-48d5-b4b8-bb98e24e20a9"/>
    <xsd:import namespace="29dc22f0-dc32-4b29-ae48-4e54a40b0e3d"/>
    <xsd:import namespace="e43f77f3-3e45-43a3-a57e-84f6e9cb4fb6"/>
    <xsd:element name="properties">
      <xsd:complexType>
        <xsd:sequence>
          <xsd:element name="documentManagement">
            <xsd:complexType>
              <xsd:all>
                <xsd:element ref="ns2:DocumentReference" minOccurs="0"/>
                <xsd:element ref="ns2:BMSDocumentNumber"/>
                <xsd:element ref="ns2:Issue"/>
                <xsd:element ref="ns2:Corporate"/>
                <xsd:element ref="ns2:TechnicalManagerName" minOccurs="0"/>
                <xsd:element ref="ns2:TechnicalManagerFunction" minOccurs="0"/>
                <xsd:element ref="ns2:ApprovalDate"/>
                <xsd:element ref="ns2:DocumentSummary" minOccurs="0"/>
                <xsd:element ref="ns2:Comment" minOccurs="0"/>
                <xsd:element ref="ns2:DocumentSuccessor" minOccurs="0"/>
                <xsd:element ref="ns3:Classification" minOccurs="0"/>
                <xsd:element ref="ns2:DocClass" minOccurs="0"/>
                <xsd:element ref="ns2:LastAuditNumber" minOccurs="0"/>
                <xsd:element ref="ns3:Technical_x0020_Manager_x0020_Name_x0020_Migration" minOccurs="0"/>
                <xsd:element ref="ns2:MasterDocOrTranslatedDocTaxHTField0" minOccurs="0"/>
                <xsd:element ref="ns2:OriginTaxHTField0" minOccurs="0"/>
                <xsd:element ref="ns2:LastAuditDate" minOccurs="0"/>
                <xsd:element ref="ns2:KeyWordsTaxHTField0" minOccurs="0"/>
                <xsd:element ref="ns2:BMSDocumentCategoryTaxHTField0" minOccurs="0"/>
                <xsd:element ref="ns2:BMSDocumentTypeTaxHTField0" minOccurs="0"/>
                <xsd:element ref="ns2:BMSReferentialTypeTaxHTField0" minOccurs="0"/>
                <xsd:element ref="ns2:ISOProcessesTaxHTField0" minOccurs="0"/>
                <xsd:element ref="ns2:StatusTaxHTField0" minOccurs="0"/>
                <xsd:element ref="ns2:BMSDocumentDomainTaxHTField0" minOccurs="0"/>
                <xsd:element ref="ns2:ValidityTaxHTField0" minOccurs="0"/>
                <xsd:element ref="ns2:BMSDocumentSectorTaxHTField0" minOccurs="0"/>
                <xsd:element ref="ns2:AorCImpactedTaxHTField0" minOccurs="0"/>
                <xsd:element ref="ns2:DocumentLanguageTaxHTField0" minOccurs="0"/>
                <xsd:element ref="ns2:TopicTaxHTField0" minOccurs="0"/>
                <xsd:element ref="ns2:IssueTypeTaxHTField0" minOccurs="0"/>
                <xsd:element ref="ns4:adfffad3a35c45c39ca6b3769d392366" minOccurs="0"/>
                <xsd:element ref="ns3:TaxCatchAll" minOccurs="0"/>
                <xsd:element ref="ns3:TaxCatchAllLabel" minOccurs="0"/>
                <xsd:element ref="ns3:j8f6e7da3eb24fa5a7f8e533aff9f9cc" minOccurs="0"/>
                <xsd:element ref="ns2:DocumentPredecess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180fad-7de9-48d5-b4b8-bb98e24e20a9" elementFormDefault="qualified">
    <xsd:import namespace="http://schemas.microsoft.com/office/2006/documentManagement/types"/>
    <xsd:import namespace="http://schemas.microsoft.com/office/infopath/2007/PartnerControls"/>
    <xsd:element name="DocumentReference" ma:index="2" nillable="true" ma:displayName="Référence du document" ma:description="Business Reference of the document. Field is necessary to give the possibility to the user to search (template ) of entire document number" ma:internalName="DocumentReference">
      <xsd:simpleType>
        <xsd:restriction base="dms:Text"/>
      </xsd:simpleType>
    </xsd:element>
    <xsd:element name="BMSDocumentNumber" ma:index="6" ma:displayName="Numéro BMS du document" ma:description="Number of the document" ma:internalName="BMSDocumentNumber">
      <xsd:simpleType>
        <xsd:restriction base="dms:Text"/>
      </xsd:simpleType>
    </xsd:element>
    <xsd:element name="Issue" ma:index="7" ma:displayName="Issue" ma:description="Issue of the document" ma:internalName="Issue" ma:showField="Term1033">
      <xsd:simpleType>
        <xsd:restriction base="dms:Text"/>
      </xsd:simpleType>
    </xsd:element>
    <xsd:element name="Corporate" ma:index="9" ma:displayName="Corporate" ma:description="Corporate belonging" ma:internalName="Corporate">
      <xsd:simpleType>
        <xsd:restriction base="dms:Boolean"/>
      </xsd:simpleType>
    </xsd:element>
    <xsd:element name="TechnicalManagerName" ma:index="11" nillable="true" ma:displayName="Nom du responsable technique" ma:description="Name of the technical manager responsible of the document" ma:list="UserInfo" ma:internalName="TechnicalManagerName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chnicalManagerFunction" ma:index="12" nillable="true" ma:displayName="Fonction du responsable technique" ma:description="Function of the technical Manager (linked to previous)" ma:internalName="TechnicalManagerFunction">
      <xsd:simpleType>
        <xsd:restriction base="dms:Note"/>
      </xsd:simpleType>
    </xsd:element>
    <xsd:element name="ApprovalDate" ma:index="13" ma:displayName="Publication Date" ma:description="Publication date of the document" ma:format="DateOnly" ma:internalName="ApprovalDate">
      <xsd:simpleType>
        <xsd:restriction base="dms:DateTime"/>
      </xsd:simpleType>
    </xsd:element>
    <xsd:element name="DocumentSummary" ma:index="17" nillable="true" ma:displayName="Document Summary" ma:description="Is the summary of the content of the document" ma:internalName="DocumentSummary" ma:readOnly="false">
      <xsd:simpleType>
        <xsd:restriction base="dms:Note"/>
      </xsd:simpleType>
    </xsd:element>
    <xsd:element name="Comment" ma:index="18" nillable="true" ma:displayName="Commentaires" ma:description="Comment on the Document" ma:internalName="Comment">
      <xsd:simpleType>
        <xsd:restriction base="dms:Note">
          <xsd:maxLength value="1024"/>
        </xsd:restriction>
      </xsd:simpleType>
    </xsd:element>
    <xsd:element name="DocumentSuccessor" ma:index="20" nillable="true" ma:displayName="Document Successeur" ma:description="Doc Reference and Hyperlink of the successor of the file in case of deletion" ma:internalName="DocumentSuccessor" ma:showField="Term1033">
      <xsd:simpleType>
        <xsd:restriction base="dms:Note"/>
      </xsd:simpleType>
    </xsd:element>
    <xsd:element name="DocClass" ma:index="27" nillable="true" ma:displayName="Classe du document" ma:description="Class of the document stored in FILENET" ma:hidden="true" ma:internalName="DocClass" ma:readOnly="false">
      <xsd:simpleType>
        <xsd:restriction base="dms:Text"/>
      </xsd:simpleType>
    </xsd:element>
    <xsd:element name="LastAuditNumber" ma:index="28" nillable="true" ma:displayName="Last Audit Number" ma:description="Number of the last Audit done on Document. It is the last one in the QualityAuditNumbers" ma:hidden="true" ma:internalName="LastAuditNumber" ma:readOnly="false">
      <xsd:simpleType>
        <xsd:restriction base="dms:Text"/>
      </xsd:simpleType>
    </xsd:element>
    <xsd:element name="MasterDocOrTranslatedDocTaxHTField0" ma:index="30" ma:taxonomy="true" ma:internalName="MasterDocOrTranslatedDocTaxHTField0" ma:taxonomyFieldName="MasterDocOrTranslatedDoc" ma:displayName="Master Language" ma:default="" ma:fieldId="{90185994-e36e-4f16-8b08-aca5caeb3659}" ma:sspId="adbb12c6-495a-4950-8ce2-031269a5e575" ma:termSetId="f4d0358a-d05a-4838-8404-7b2abdf5818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riginTaxHTField0" ma:index="31" nillable="true" ma:taxonomy="true" ma:internalName="OriginTaxHTField0" ma:taxonomyFieldName="Origin" ma:displayName="Origine" ma:readOnly="false" ma:fieldId="{01604f36-c310-4879-9c0e-7f3d231f6d62}" ma:sspId="ed9cb075-5eda-4b1e-9fde-610e7e9fe123" ma:termSetId="e26496ac-47ec-4ceb-ab5b-dcf222312c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astAuditDate" ma:index="32" nillable="true" ma:displayName="Last Audit Date" ma:description="Date of the last Audit" ma:format="DateOnly" ma:hidden="true" ma:internalName="LastAuditDate" ma:readOnly="false">
      <xsd:simpleType>
        <xsd:restriction base="dms:DateTime"/>
      </xsd:simpleType>
    </xsd:element>
    <xsd:element name="KeyWordsTaxHTField0" ma:index="33" nillable="true" ma:taxonomy="true" ma:internalName="KeyWordsTaxHTField0" ma:taxonomyFieldName="KeyWords" ma:displayName="Subject" ma:readOnly="false" ma:default="" ma:fieldId="{3e78720a-d08a-435f-b22f-db69a25f18a9}" ma:taxonomyMulti="true" ma:sspId="adbb12c6-495a-4950-8ce2-031269a5e575" ma:termSetId="c3edc471-2332-4941-9854-7620def0fde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CategoryTaxHTField0" ma:index="35" nillable="true" ma:taxonomy="true" ma:internalName="BMSDocumentCategoryTaxHTField0" ma:taxonomyFieldName="BMSDocumentCategory" ma:displayName="Catégorie de document BMS" ma:readOnly="false" ma:fieldId="{3238a650-d0f4-4e63-80b4-1c2a0e8fc3ea}" ma:sspId="ed9cb075-5eda-4b1e-9fde-610e7e9fe123" ma:termSetId="8690b2ba-c225-49bf-bdaf-d8979eba41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TypeTaxHTField0" ma:index="36" ma:taxonomy="true" ma:internalName="BMSDocumentTypeTaxHTField0" ma:taxonomyFieldName="BMSDocumentType" ma:displayName="Type de document BMS" ma:readOnly="false" ma:default="" ma:fieldId="{ea2ce645-ef13-461c-9401-a70da7dafd23}" ma:sspId="adbb12c6-495a-4950-8ce2-031269a5e575" ma:termSetId="77ac1b8f-1e2e-43aa-9421-5a35d2013d1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ReferentialTypeTaxHTField0" ma:index="37" ma:taxonomy="true" ma:internalName="BMSReferentialTypeTaxHTField0" ma:taxonomyFieldName="BMSReferentialType" ma:displayName="Type de référentiel" ma:default="" ma:fieldId="{60f1fa9a-2026-42bc-b6eb-8a41114c2496}" ma:sspId="adbb12c6-495a-4950-8ce2-031269a5e575" ma:termSetId="5b022763-2fbd-4ea6-bab7-9beaf8748b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OProcessesTaxHTField0" ma:index="38" nillable="true" ma:taxonomy="true" ma:internalName="ISOProcessesTaxHTField0" ma:taxonomyFieldName="ISOProcesses" ma:displayName="ISO processes" ma:readOnly="false" ma:default="" ma:fieldId="{da2e9061-b3a2-4b41-9183-8ceb6c7c478b}" ma:taxonomyMulti="true" ma:sspId="adbb12c6-495a-4950-8ce2-031269a5e575" ma:termSetId="a5d2e84e-2398-459a-904f-c4ac461a578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atusTaxHTField0" ma:index="40" nillable="true" ma:taxonomy="true" ma:internalName="StatusTaxHTField0" ma:taxonomyFieldName="Status" ma:displayName="Staut du document" ma:readOnly="false" ma:fieldId="{fde88913-66dd-4791-a640-be5d8522a929}" ma:sspId="ed9cb075-5eda-4b1e-9fde-610e7e9fe123" ma:termSetId="1d1620c9-5ad5-44fa-b1f8-04410005e7d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DomainTaxHTField0" ma:index="42" nillable="true" ma:taxonomy="true" ma:internalName="BMSDocumentDomainTaxHTField0" ma:taxonomyFieldName="BMSDocumentDomain" ma:displayName="Domaine BMS du document" ma:readOnly="false" ma:default="" ma:fieldId="{567ed615-69c5-4dec-b122-37468b5add7f}" ma:sspId="adbb12c6-495a-4950-8ce2-031269a5e575" ma:termSetId="ab7565d5-17c5-4b6c-9c73-41643a776a9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ValidityTaxHTField0" ma:index="43" ma:taxonomy="true" ma:internalName="ValidityTaxHTField0" ma:taxonomyFieldName="Validity" ma:displayName="Validité" ma:default="" ma:fieldId="{685e14fc-0280-45a4-80ef-9d72d8d950f3}" ma:sspId="adbb12c6-495a-4950-8ce2-031269a5e575" ma:termSetId="f195a467-cb9d-4758-adc1-88c29dcb641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SectorTaxHTField0" ma:index="44" nillable="true" ma:taxonomy="true" ma:internalName="BMSDocumentSectorTaxHTField0" ma:taxonomyFieldName="BMSDocumentSector" ma:displayName="Secteur BMS du document" ma:readOnly="false" ma:default="" ma:fieldId="{63bbe908-9ede-44f1-b9db-a10533c1ce1e}" ma:sspId="adbb12c6-495a-4950-8ce2-031269a5e575" ma:termSetId="b84656df-ed04-4b02-b683-ac026683e7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orCImpactedTaxHTField0" ma:index="46" nillable="true" ma:taxonomy="true" ma:internalName="AorCImpactedTaxHTField0" ma:taxonomyFieldName="AorCImpacted" ma:displayName="Agrément ou Manuel impacté" ma:default="" ma:fieldId="{555106ce-0501-4280-b294-3d6d86f701ce}" ma:taxonomyMulti="true" ma:sspId="adbb12c6-495a-4950-8ce2-031269a5e575" ma:termSetId="35a49a7c-89b6-4eff-86c3-60bb400cb9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LanguageTaxHTField0" ma:index="49" ma:taxonomy="true" ma:internalName="DocumentLanguageTaxHTField0" ma:taxonomyFieldName="DocumentLanguage" ma:displayName="Langue du document" ma:default="" ma:fieldId="{92b29df0-c951-4e57-94a9-8ca5124293b0}" ma:sspId="adbb12c6-495a-4950-8ce2-031269a5e575" ma:termSetId="52e4b2f0-9875-4363-a6e3-1eb60d259d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opicTaxHTField0" ma:index="50" nillable="true" ma:taxonomy="true" ma:internalName="TopicTaxHTField0" ma:taxonomyFieldName="Topic" ma:displayName="Applicability Domain" ma:readOnly="false" ma:default="" ma:fieldId="{107d2f27-6356-40a9-b763-7df95748d5c4}" ma:taxonomyMulti="true" ma:sspId="adbb12c6-495a-4950-8ce2-031269a5e575" ma:termSetId="6d772e3e-6fc6-4e0f-9224-ba644b7836d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sueTypeTaxHTField0" ma:index="51" nillable="true" ma:taxonomy="true" ma:internalName="IssueTypeTaxHTField0" ma:taxonomyFieldName="IssueType" ma:displayName="Issue Type" ma:readOnly="false" ma:fieldId="{7cf9a9d7-612e-4920-a54f-04251c3d2f5b}" ma:sspId="ed9cb075-5eda-4b1e-9fde-610e7e9fe123" ma:termSetId="e0d95523-2760-4329-818b-c73f7e89bb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Predecessor" ma:index="57" nillable="true" ma:displayName="Document predecesseur" ma:description="Doc reference and Hyperlink of the predecessor of the file in case of deletion" ma:hidden="true" ma:internalName="DocumentPredecessor" ma:readOnly="false" ma:showField="Term1033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dc22f0-dc32-4b29-ae48-4e54a40b0e3d" elementFormDefault="qualified">
    <xsd:import namespace="http://schemas.microsoft.com/office/2006/documentManagement/types"/>
    <xsd:import namespace="http://schemas.microsoft.com/office/infopath/2007/PartnerControls"/>
    <xsd:element name="Classification" ma:index="23" nillable="true" ma:displayName="Classification" ma:default="Not listed" ma:description="Security and Export Control sensibility" ma:format="Dropdown" ma:indexed="true" ma:internalName="Classification" ma:readOnly="false">
      <xsd:simpleType>
        <xsd:restriction base="dms:Choice">
          <xsd:enumeration value="Listed"/>
          <xsd:enumeration value="Not listed"/>
        </xsd:restriction>
      </xsd:simpleType>
    </xsd:element>
    <xsd:element name="Technical_x0020_Manager_x0020_Name_x0020_Migration" ma:index="29" nillable="true" ma:displayName="Technical Manager Name Migration" ma:hidden="true" ma:internalName="Technical_x0020_Manager_x0020_Name_x0020_Migration" ma:readOnly="false">
      <xsd:simpleType>
        <xsd:restriction base="dms:Text">
          <xsd:maxLength value="255"/>
        </xsd:restriction>
      </xsd:simpleType>
    </xsd:element>
    <xsd:element name="TaxCatchAll" ma:index="53" nillable="true" ma:displayName="Taxonomy Catch All Column" ma:description="" ma:hidden="true" ma:list="{82a223bc-57a2-4981-9b5e-f4528661cc87}" ma:internalName="TaxCatchAll" ma:showField="CatchAllData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54" nillable="true" ma:displayName="Taxonomy Catch All Column1" ma:description="" ma:hidden="true" ma:list="{82a223bc-57a2-4981-9b5e-f4528661cc87}" ma:internalName="TaxCatchAllLabel" ma:readOnly="true" ma:showField="CatchAllDataLabel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j8f6e7da3eb24fa5a7f8e533aff9f9cc" ma:index="55" nillable="true" ma:taxonomy="true" ma:internalName="j8f6e7da3eb24fa5a7f8e533aff9f9cc" ma:taxonomyFieldName="List1" ma:displayName="List" ma:readOnly="false" ma:default="" ma:fieldId="{38f6e7da-3eb2-4fa5-a7f8-e533aff9f9cc}" ma:taxonomyMulti="true" ma:sspId="adbb12c6-495a-4950-8ce2-031269a5e575" ma:termSetId="d2df0c46-a757-4f3d-9c2b-67b8a7b1b36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f77f3-3e45-43a3-a57e-84f6e9cb4fb6" elementFormDefault="qualified">
    <xsd:import namespace="http://schemas.microsoft.com/office/2006/documentManagement/types"/>
    <xsd:import namespace="http://schemas.microsoft.com/office/infopath/2007/PartnerControls"/>
    <xsd:element name="adfffad3a35c45c39ca6b3769d392366" ma:index="52" nillable="true" ma:displayName="List_0" ma:hidden="true" ma:internalName="adfffad3a35c45c39ca6b3769d392366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Type de contenu"/>
        <xsd:element ref="dc:title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>
  <LongProp xmlns="" name="TaxCatchAll"><![CDATA[10;#Oui|9f9745e8-3ca8-4bd3-a402-4e281741af5c;#8;#AH Marignane|800e9e5d-584b-4030-9b85-54ecc47c7855;#18;#Procédural|0fb6bcff-0e3f-4da0-8913-0f54050b7a27;#82;#070 - Qualité|b117f728-9b3e-4da3-9d0f-14961ec3e48c;#499;#Source|01f59e97-f4b1-4736-8197-3b8b89a7907a;#23;#French|5032d4ff-6f02-4fa2-92ce-3c4201dbe3ec;#78;#F - Formulaires|f158fa27-d772-45ac-8fae-a3c81c285655]]></LongProp>
</LongProperties>
</file>

<file path=customXml/itemProps1.xml><?xml version="1.0" encoding="utf-8"?>
<ds:datastoreItem xmlns:ds="http://schemas.openxmlformats.org/officeDocument/2006/customXml" ds:itemID="{09A78CE7-DFE4-4218-A20C-E5F33DBEAF13}">
  <ds:schemaRefs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</ds:schemaRefs>
</ds:datastoreItem>
</file>

<file path=customXml/itemProps2.xml><?xml version="1.0" encoding="utf-8"?>
<ds:datastoreItem xmlns:ds="http://schemas.openxmlformats.org/officeDocument/2006/customXml" ds:itemID="{F1AAA0FF-1786-4688-A870-8D720343D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741B56-C2FC-4B62-9851-B4230A93ADA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9F20451-AFD5-4F4E-8C98-B166290E8E74}">
  <ds:schemaRefs>
    <ds:schemaRef ds:uri="http://schemas.microsoft.com/office/2006/metadata/longProperties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Feuil1</vt:lpstr>
      <vt:lpstr>Trame AdR</vt:lpstr>
      <vt:lpstr>Trame AdR (2)</vt:lpstr>
      <vt:lpstr>Feuil2</vt:lpstr>
      <vt:lpstr>'Trame AdR'!Print_Area</vt:lpstr>
      <vt:lpstr>'Trame AdR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POUR LES ANALYSES DE RISQUES PRODUCTION POUR LES DELEGATIONS ET CERTIFICATIONS (APPAREILS COMMERCIALISES ET GOUVERNEMENTAUX)</dc:title>
  <dc:creator>EUROCOPTER</dc:creator>
  <cp:lastModifiedBy>Carim</cp:lastModifiedBy>
  <cp:lastPrinted>2019-03-14T12:06:38Z</cp:lastPrinted>
  <dcterms:created xsi:type="dcterms:W3CDTF">2001-09-27T06:18:30Z</dcterms:created>
  <dcterms:modified xsi:type="dcterms:W3CDTF">2019-04-23T19:46:20Z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QG1ImpactStudyOnDocumentsStatus">
    <vt:lpwstr/>
  </property>
  <property fmtid="{D5CDD505-2E9C-101B-9397-08002B2CF9AE}" pid="3" name="OriginOfNeed">
    <vt:lpwstr/>
  </property>
  <property fmtid="{D5CDD505-2E9C-101B-9397-08002B2CF9AE}" pid="4" name="QG1TechnicalManagerAndWorkingGroupProposal">
    <vt:lpwstr/>
  </property>
  <property fmtid="{D5CDD505-2E9C-101B-9397-08002B2CF9AE}" pid="5" name="AssociatedDocumentsActions">
    <vt:lpwstr/>
  </property>
  <property fmtid="{D5CDD505-2E9C-101B-9397-08002B2CF9AE}" pid="6" name="QG2DefinedCommunicationPlanStatus">
    <vt:lpwstr/>
  </property>
  <property fmtid="{D5CDD505-2E9C-101B-9397-08002B2CF9AE}" pid="7" name="QG1DocumentClassificationAndValidityStatus">
    <vt:lpwstr/>
  </property>
  <property fmtid="{D5CDD505-2E9C-101B-9397-08002B2CF9AE}" pid="8" name="ProjectType">
    <vt:lpwstr/>
  </property>
  <property fmtid="{D5CDD505-2E9C-101B-9397-08002B2CF9AE}" pid="9" name="QG1OtherRequirementsStatus">
    <vt:lpwstr/>
  </property>
  <property fmtid="{D5CDD505-2E9C-101B-9397-08002B2CF9AE}" pid="10" name="QG1GlobalValidationStatus">
    <vt:lpwstr/>
  </property>
  <property fmtid="{D5CDD505-2E9C-101B-9397-08002B2CF9AE}" pid="11" name="BMSDocumentType">
    <vt:lpwstr>78;#F - Formulaires|f158fa27-d772-45ac-8fae-a3c81c285655</vt:lpwstr>
  </property>
  <property fmtid="{D5CDD505-2E9C-101B-9397-08002B2CF9AE}" pid="12" name="QG2ValidationByWorkingGroupStatus">
    <vt:lpwstr/>
  </property>
  <property fmtid="{D5CDD505-2E9C-101B-9397-08002B2CF9AE}" pid="13" name="DocumentLanguage">
    <vt:lpwstr>23;#French|5032d4ff-6f02-4fa2-92ce-3c4201dbe3ec</vt:lpwstr>
  </property>
  <property fmtid="{D5CDD505-2E9C-101B-9397-08002B2CF9AE}" pid="14" name="BMSDocumentSector">
    <vt:lpwstr>82;#070 - Qualité|b117f728-9b3e-4da3-9d0f-14961ec3e48c</vt:lpwstr>
  </property>
  <property fmtid="{D5CDD505-2E9C-101B-9397-08002B2CF9AE}" pid="15" name="QG2ValidationByAorCManualManagersStatus">
    <vt:lpwstr/>
  </property>
  <property fmtid="{D5CDD505-2E9C-101B-9397-08002B2CF9AE}" pid="16" name="IssueType">
    <vt:lpwstr/>
  </property>
  <property fmtid="{D5CDD505-2E9C-101B-9397-08002B2CF9AE}" pid="17" name="BMSDocumentCategory">
    <vt:lpwstr/>
  </property>
  <property fmtid="{D5CDD505-2E9C-101B-9397-08002B2CF9AE}" pid="18" name="QG2OtherRequirementsStatus">
    <vt:lpwstr/>
  </property>
  <property fmtid="{D5CDD505-2E9C-101B-9397-08002B2CF9AE}" pid="19" name="QG2ValidationByApprovalManagersStatus">
    <vt:lpwstr/>
  </property>
  <property fmtid="{D5CDD505-2E9C-101B-9397-08002B2CF9AE}" pid="20" name="QG1ImpactStudyOnAorCStatus">
    <vt:lpwstr/>
  </property>
  <property fmtid="{D5CDD505-2E9C-101B-9397-08002B2CF9AE}" pid="21" name="QG1ImpactStudyOnProcessesStatus">
    <vt:lpwstr/>
  </property>
  <property fmtid="{D5CDD505-2E9C-101B-9397-08002B2CF9AE}" pid="22" name="BMSDocumentDomain">
    <vt:lpwstr/>
  </property>
  <property fmtid="{D5CDD505-2E9C-101B-9397-08002B2CF9AE}" pid="23" name="QG2ImpactedDocumentsReviewStatus">
    <vt:lpwstr/>
  </property>
  <property fmtid="{D5CDD505-2E9C-101B-9397-08002B2CF9AE}" pid="24" name="QG2ImpactedProcessesReviewStatus">
    <vt:lpwstr/>
  </property>
  <property fmtid="{D5CDD505-2E9C-101B-9397-08002B2CF9AE}" pid="25" name="QG1CommunicationPlanDefinitionStatus">
    <vt:lpwstr/>
  </property>
  <property fmtid="{D5CDD505-2E9C-101B-9397-08002B2CF9AE}" pid="26" name="QG2GlobalValidationStatus">
    <vt:lpwstr/>
  </property>
  <property fmtid="{D5CDD505-2E9C-101B-9397-08002B2CF9AE}" pid="27" name="MasterDocOrTranslatedDoc">
    <vt:lpwstr>10;#Oui|9f9745e8-3ca8-4bd3-a402-4e281741af5c</vt:lpwstr>
  </property>
  <property fmtid="{D5CDD505-2E9C-101B-9397-08002B2CF9AE}" pid="28" name="BMSReferentialType">
    <vt:lpwstr>18;#Procédural|0fb6bcff-0e3f-4da0-8913-0f54050b7a27</vt:lpwstr>
  </property>
  <property fmtid="{D5CDD505-2E9C-101B-9397-08002B2CF9AE}" pid="29" name="Validity">
    <vt:lpwstr>8;#AH Marignane|800e9e5d-584b-4030-9b85-54ecc47c7855</vt:lpwstr>
  </property>
  <property fmtid="{D5CDD505-2E9C-101B-9397-08002B2CF9AE}" pid="30" name="Status">
    <vt:lpwstr/>
  </property>
  <property fmtid="{D5CDD505-2E9C-101B-9397-08002B2CF9AE}" pid="31" name="Origin">
    <vt:lpwstr>499;#Source|01f59e97-f4b1-4736-8197-3b8b89a7907a</vt:lpwstr>
  </property>
  <property fmtid="{D5CDD505-2E9C-101B-9397-08002B2CF9AE}" pid="32" name="ContentTypeId">
    <vt:lpwstr>0x01010024193073634A497BBF8AE4CDB554C0FC00F58DA6D341224AA0B5C7D75A29A2383F00380C184935D31A438F94CF82BE9B6640</vt:lpwstr>
  </property>
  <property fmtid="{D5CDD505-2E9C-101B-9397-08002B2CF9AE}" pid="33" name="List1">
    <vt:lpwstr/>
  </property>
  <property fmtid="{D5CDD505-2E9C-101B-9397-08002B2CF9AE}" pid="34" name="display_urn:schemas-microsoft-com:office:office#TechnicalManagerName">
    <vt:lpwstr>Jeppson, Xavier</vt:lpwstr>
  </property>
  <property fmtid="{D5CDD505-2E9C-101B-9397-08002B2CF9AE}" pid="35" name="List">
    <vt:lpwstr/>
  </property>
  <property fmtid="{D5CDD505-2E9C-101B-9397-08002B2CF9AE}" pid="36" name="AorCImpacted">
    <vt:lpwstr/>
  </property>
  <property fmtid="{D5CDD505-2E9C-101B-9397-08002B2CF9AE}" pid="37" name="Order">
    <vt:lpwstr>907000.000000000</vt:lpwstr>
  </property>
</Properties>
</file>