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020" yWindow="585" windowWidth="10830" windowHeight="7755" tabRatio="934" activeTab="2"/>
  </bookViews>
  <sheets>
    <sheet name="vierge" sheetId="52" r:id="rId1"/>
    <sheet name="stages" sheetId="53" r:id="rId2"/>
    <sheet name="classe" sheetId="51" r:id="rId3"/>
    <sheet name="T-D-BORD" sheetId="50" state="hidden" r:id="rId4"/>
    <sheet name="LUNDI-AM" sheetId="23" r:id="rId5"/>
    <sheet name="LUNDI-PM" sheetId="33" r:id="rId6"/>
    <sheet name="MARDI-AM" sheetId="28" r:id="rId7"/>
    <sheet name="MARDI-PM" sheetId="34" r:id="rId8"/>
    <sheet name="MERCREDI-AM" sheetId="29" r:id="rId9"/>
    <sheet name="JEUDI-AM" sheetId="36" r:id="rId10"/>
    <sheet name="JEUDI-PM" sheetId="30" r:id="rId11"/>
    <sheet name="VENDREDI-AM" sheetId="37" r:id="rId12"/>
    <sheet name="VENDREDI-PM" sheetId="31" r:id="rId13"/>
  </sheets>
  <definedNames>
    <definedName name="_xlnm._FilterDatabase" localSheetId="2" hidden="1">classe!$B$2:$O$40</definedName>
    <definedName name="choix_cp">vierge!$AA$23:$AC$30</definedName>
    <definedName name="classes" localSheetId="2">classe!$A$2:$M$40</definedName>
    <definedName name="Créneaux">vierge!$Z$2:$Z$10</definedName>
    <definedName name="feries">vierge!$AE$31:$AF$41</definedName>
    <definedName name="niv_cp">vierge!$AA$23:$AB$30</definedName>
    <definedName name="niveau">vierge!$AA$23:$AC$30</definedName>
    <definedName name="PEDA">vierge!$AH$31:$AJ$38</definedName>
    <definedName name="RENTRE">vierge!$AH$42:$AJ$48</definedName>
    <definedName name="vacances">vierge!$AE$24:$AJ$28</definedName>
  </definedNames>
  <calcPr calcId="144525"/>
  <fileRecoveryPr repairLoad="1"/>
</workbook>
</file>

<file path=xl/calcChain.xml><?xml version="1.0" encoding="utf-8"?>
<calcChain xmlns="http://schemas.openxmlformats.org/spreadsheetml/2006/main">
  <c r="L109" i="23" l="1"/>
  <c r="K109" i="23"/>
  <c r="J109" i="23"/>
  <c r="L108" i="23"/>
  <c r="K108" i="23"/>
  <c r="J108" i="23" s="1"/>
  <c r="L107" i="23"/>
  <c r="K107" i="23"/>
  <c r="J107" i="23"/>
  <c r="L106" i="23"/>
  <c r="K106" i="23"/>
  <c r="J106" i="23" s="1"/>
  <c r="L105" i="23"/>
  <c r="K105" i="23"/>
  <c r="J105" i="23"/>
  <c r="L104" i="23"/>
  <c r="K104" i="23"/>
  <c r="J104" i="23" s="1"/>
  <c r="L103" i="23"/>
  <c r="K103" i="23"/>
  <c r="J103" i="23"/>
  <c r="L102" i="23"/>
  <c r="K102" i="23"/>
  <c r="J102" i="23" s="1"/>
  <c r="L101" i="23"/>
  <c r="K101" i="23"/>
  <c r="J101" i="23"/>
  <c r="L100" i="23"/>
  <c r="K100" i="23"/>
  <c r="J100" i="23" s="1"/>
  <c r="L99" i="23"/>
  <c r="K99" i="23"/>
  <c r="J99" i="23"/>
  <c r="L98" i="23"/>
  <c r="K98" i="23"/>
  <c r="J98" i="23" s="1"/>
  <c r="L97" i="23"/>
  <c r="K97" i="23"/>
  <c r="J97" i="23"/>
  <c r="L96" i="23"/>
  <c r="K96" i="23"/>
  <c r="J96" i="23" s="1"/>
  <c r="L95" i="23"/>
  <c r="K95" i="23"/>
  <c r="J95" i="23"/>
  <c r="L94" i="23"/>
  <c r="K94" i="23"/>
  <c r="J94" i="23" s="1"/>
  <c r="L93" i="23"/>
  <c r="K93" i="23"/>
  <c r="J93" i="23"/>
  <c r="L92" i="23"/>
  <c r="K92" i="23"/>
  <c r="J92" i="23" s="1"/>
  <c r="L91" i="23"/>
  <c r="K91" i="23"/>
  <c r="J91" i="23"/>
  <c r="L90" i="23"/>
  <c r="K90" i="23"/>
  <c r="J90" i="23" s="1"/>
  <c r="L89" i="23"/>
  <c r="K89" i="23"/>
  <c r="J89" i="23"/>
  <c r="L88" i="23"/>
  <c r="K88" i="23"/>
  <c r="J88" i="23" s="1"/>
  <c r="L87" i="23"/>
  <c r="K87" i="23"/>
  <c r="J87" i="23"/>
  <c r="L86" i="23"/>
  <c r="K86" i="23"/>
  <c r="J86" i="23" s="1"/>
  <c r="L85" i="23"/>
  <c r="K85" i="23"/>
  <c r="J85" i="23"/>
  <c r="L84" i="23"/>
  <c r="K84" i="23"/>
  <c r="J84" i="23" s="1"/>
  <c r="L83" i="23"/>
  <c r="K83" i="23"/>
  <c r="J83" i="23"/>
  <c r="L82" i="23"/>
  <c r="K82" i="23"/>
  <c r="J82" i="23" s="1"/>
  <c r="L81" i="23"/>
  <c r="K81" i="23"/>
  <c r="J81" i="23"/>
  <c r="L80" i="23"/>
  <c r="K80" i="23"/>
  <c r="J80" i="23" s="1"/>
  <c r="L79" i="23"/>
  <c r="K79" i="23"/>
  <c r="J79" i="23"/>
  <c r="L78" i="23"/>
  <c r="K78" i="23"/>
  <c r="J78" i="23" s="1"/>
  <c r="L77" i="23"/>
  <c r="K77" i="23"/>
  <c r="J77" i="23"/>
  <c r="L76" i="23"/>
  <c r="K76" i="23"/>
  <c r="J76" i="23" s="1"/>
  <c r="L75" i="23"/>
  <c r="K75" i="23"/>
  <c r="J75" i="23"/>
  <c r="L74" i="23"/>
  <c r="K74" i="23"/>
  <c r="J74" i="23" s="1"/>
  <c r="L73" i="23"/>
  <c r="K73" i="23"/>
  <c r="J73" i="23"/>
  <c r="L72" i="23"/>
  <c r="K72" i="23"/>
  <c r="J72" i="23" s="1"/>
  <c r="L71" i="23"/>
  <c r="K71" i="23"/>
  <c r="J71" i="23"/>
  <c r="L70" i="23"/>
  <c r="K70" i="23"/>
  <c r="J70" i="23" s="1"/>
  <c r="L69" i="23"/>
  <c r="K69" i="23"/>
  <c r="J69" i="23"/>
  <c r="L68" i="23"/>
  <c r="K68" i="23"/>
  <c r="J68" i="23" s="1"/>
  <c r="L67" i="23"/>
  <c r="K67" i="23"/>
  <c r="J67" i="23"/>
  <c r="L66" i="23"/>
  <c r="K66" i="23"/>
  <c r="J66" i="23" s="1"/>
  <c r="L54" i="23"/>
  <c r="K54" i="23"/>
  <c r="J54" i="23"/>
  <c r="L53" i="23"/>
  <c r="K53" i="23"/>
  <c r="J53" i="23" s="1"/>
  <c r="L52" i="23"/>
  <c r="K52" i="23"/>
  <c r="J52" i="23"/>
  <c r="L51" i="23"/>
  <c r="K51" i="23"/>
  <c r="J51" i="23" s="1"/>
  <c r="L50" i="23"/>
  <c r="K50" i="23"/>
  <c r="J50" i="23"/>
  <c r="L49" i="23"/>
  <c r="K49" i="23"/>
  <c r="J49" i="23" s="1"/>
  <c r="L48" i="23"/>
  <c r="K48" i="23"/>
  <c r="J48" i="23"/>
  <c r="L47" i="23"/>
  <c r="K47" i="23"/>
  <c r="J47" i="23" s="1"/>
  <c r="L46" i="23"/>
  <c r="K46" i="23"/>
  <c r="J46" i="23"/>
  <c r="L45" i="23"/>
  <c r="K45" i="23"/>
  <c r="J45" i="23" s="1"/>
  <c r="L44" i="23"/>
  <c r="K44" i="23"/>
  <c r="J44" i="23"/>
  <c r="L43" i="23"/>
  <c r="K43" i="23"/>
  <c r="J43" i="23" s="1"/>
  <c r="L42" i="23"/>
  <c r="K42" i="23"/>
  <c r="J42" i="23"/>
  <c r="L41" i="23"/>
  <c r="K41" i="23"/>
  <c r="J41" i="23" s="1"/>
  <c r="L40" i="23"/>
  <c r="K40" i="23"/>
  <c r="J40" i="23"/>
  <c r="L39" i="23"/>
  <c r="K39" i="23"/>
  <c r="J39" i="23" s="1"/>
  <c r="L38" i="23"/>
  <c r="K38" i="23"/>
  <c r="J38" i="23"/>
  <c r="L37" i="23"/>
  <c r="K37" i="23"/>
  <c r="J37" i="23" s="1"/>
  <c r="L36" i="23"/>
  <c r="K36" i="23"/>
  <c r="J36" i="23"/>
  <c r="L35" i="23"/>
  <c r="K35" i="23"/>
  <c r="J35" i="23" s="1"/>
  <c r="L34" i="23"/>
  <c r="K34" i="23"/>
  <c r="J34" i="23"/>
  <c r="L33" i="23"/>
  <c r="K33" i="23"/>
  <c r="J33" i="23" s="1"/>
  <c r="L32" i="23"/>
  <c r="K32" i="23"/>
  <c r="J32" i="23"/>
  <c r="L31" i="23"/>
  <c r="K31" i="23"/>
  <c r="J31" i="23" s="1"/>
  <c r="L30" i="23"/>
  <c r="K30" i="23"/>
  <c r="J30" i="23"/>
  <c r="L29" i="23"/>
  <c r="K29" i="23"/>
  <c r="J29" i="23" s="1"/>
  <c r="L28" i="23"/>
  <c r="K28" i="23"/>
  <c r="J28" i="23"/>
  <c r="L27" i="23"/>
  <c r="K27" i="23"/>
  <c r="J27" i="23" s="1"/>
  <c r="L26" i="23"/>
  <c r="K26" i="23"/>
  <c r="J26" i="23"/>
  <c r="L25" i="23"/>
  <c r="K25" i="23"/>
  <c r="J25" i="23" s="1"/>
  <c r="L24" i="23"/>
  <c r="K24" i="23"/>
  <c r="J24" i="23"/>
  <c r="L23" i="23"/>
  <c r="K23" i="23"/>
  <c r="J23" i="23" s="1"/>
  <c r="L22" i="23"/>
  <c r="K22" i="23"/>
  <c r="J22" i="23"/>
  <c r="L21" i="23"/>
  <c r="K21" i="23"/>
  <c r="J21" i="23" s="1"/>
  <c r="L20" i="23"/>
  <c r="K20" i="23"/>
  <c r="J20" i="23"/>
  <c r="L19" i="23"/>
  <c r="K19" i="23"/>
  <c r="J19" i="23" s="1"/>
  <c r="L18" i="23"/>
  <c r="K18" i="23"/>
  <c r="J18" i="23"/>
  <c r="L17" i="23"/>
  <c r="K17" i="23"/>
  <c r="J17" i="23" s="1"/>
  <c r="L16" i="23"/>
  <c r="K16" i="23"/>
  <c r="J16" i="23"/>
  <c r="L15" i="23"/>
  <c r="K15" i="23"/>
  <c r="J15" i="23" s="1"/>
  <c r="L14" i="23"/>
  <c r="K14" i="23"/>
  <c r="J14" i="23"/>
  <c r="L13" i="23"/>
  <c r="K13" i="23"/>
  <c r="J13" i="23" s="1"/>
  <c r="L12" i="23"/>
  <c r="K12" i="23"/>
  <c r="J12" i="23"/>
  <c r="L11" i="23"/>
  <c r="K11" i="23"/>
  <c r="J11" i="23" s="1"/>
  <c r="L109" i="33"/>
  <c r="K109" i="33"/>
  <c r="J109" i="33"/>
  <c r="L108" i="33"/>
  <c r="K108" i="33"/>
  <c r="J108" i="33" s="1"/>
  <c r="L107" i="33"/>
  <c r="K107" i="33"/>
  <c r="J107" i="33"/>
  <c r="L106" i="33"/>
  <c r="K106" i="33"/>
  <c r="J106" i="33" s="1"/>
  <c r="L105" i="33"/>
  <c r="K105" i="33"/>
  <c r="J105" i="33"/>
  <c r="L104" i="33"/>
  <c r="K104" i="33"/>
  <c r="J104" i="33" s="1"/>
  <c r="L103" i="33"/>
  <c r="K103" i="33"/>
  <c r="J103" i="33"/>
  <c r="L102" i="33"/>
  <c r="K102" i="33"/>
  <c r="J102" i="33" s="1"/>
  <c r="L101" i="33"/>
  <c r="K101" i="33"/>
  <c r="J101" i="33"/>
  <c r="L100" i="33"/>
  <c r="K100" i="33"/>
  <c r="J100" i="33" s="1"/>
  <c r="L99" i="33"/>
  <c r="K99" i="33"/>
  <c r="J99" i="33"/>
  <c r="L98" i="33"/>
  <c r="K98" i="33"/>
  <c r="J98" i="33" s="1"/>
  <c r="L97" i="33"/>
  <c r="K97" i="33"/>
  <c r="J97" i="33"/>
  <c r="L96" i="33"/>
  <c r="K96" i="33"/>
  <c r="J96" i="33" s="1"/>
  <c r="L95" i="33"/>
  <c r="K95" i="33"/>
  <c r="J95" i="33"/>
  <c r="L94" i="33"/>
  <c r="K94" i="33"/>
  <c r="J94" i="33" s="1"/>
  <c r="L93" i="33"/>
  <c r="K93" i="33"/>
  <c r="J93" i="33"/>
  <c r="L92" i="33"/>
  <c r="K92" i="33"/>
  <c r="J92" i="33" s="1"/>
  <c r="L91" i="33"/>
  <c r="K91" i="33"/>
  <c r="J91" i="33"/>
  <c r="L90" i="33"/>
  <c r="K90" i="33"/>
  <c r="J90" i="33" s="1"/>
  <c r="L89" i="33"/>
  <c r="K89" i="33"/>
  <c r="J89" i="33"/>
  <c r="L88" i="33"/>
  <c r="K88" i="33"/>
  <c r="J88" i="33" s="1"/>
  <c r="L87" i="33"/>
  <c r="K87" i="33"/>
  <c r="J87" i="33"/>
  <c r="L86" i="33"/>
  <c r="K86" i="33"/>
  <c r="J86" i="33" s="1"/>
  <c r="L85" i="33"/>
  <c r="K85" i="33"/>
  <c r="J85" i="33"/>
  <c r="L84" i="33"/>
  <c r="K84" i="33"/>
  <c r="J84" i="33" s="1"/>
  <c r="L83" i="33"/>
  <c r="K83" i="33"/>
  <c r="J83" i="33"/>
  <c r="L82" i="33"/>
  <c r="K82" i="33"/>
  <c r="J82" i="33" s="1"/>
  <c r="L81" i="33"/>
  <c r="K81" i="33"/>
  <c r="J81" i="33"/>
  <c r="L80" i="33"/>
  <c r="K80" i="33"/>
  <c r="J80" i="33" s="1"/>
  <c r="L79" i="33"/>
  <c r="K79" i="33"/>
  <c r="J79" i="33"/>
  <c r="L78" i="33"/>
  <c r="K78" i="33"/>
  <c r="J78" i="33" s="1"/>
  <c r="L77" i="33"/>
  <c r="K77" i="33"/>
  <c r="J77" i="33"/>
  <c r="L76" i="33"/>
  <c r="K76" i="33"/>
  <c r="J76" i="33" s="1"/>
  <c r="L75" i="33"/>
  <c r="K75" i="33"/>
  <c r="J75" i="33"/>
  <c r="L74" i="33"/>
  <c r="K74" i="33"/>
  <c r="J74" i="33" s="1"/>
  <c r="L73" i="33"/>
  <c r="K73" i="33"/>
  <c r="J73" i="33"/>
  <c r="L72" i="33"/>
  <c r="K72" i="33"/>
  <c r="J72" i="33" s="1"/>
  <c r="L71" i="33"/>
  <c r="K71" i="33"/>
  <c r="J71" i="33"/>
  <c r="L70" i="33"/>
  <c r="K70" i="33"/>
  <c r="J70" i="33" s="1"/>
  <c r="L69" i="33"/>
  <c r="K69" i="33"/>
  <c r="J69" i="33"/>
  <c r="L68" i="33"/>
  <c r="K68" i="33"/>
  <c r="J68" i="33" s="1"/>
  <c r="L67" i="33"/>
  <c r="K67" i="33"/>
  <c r="J67" i="33"/>
  <c r="L66" i="33"/>
  <c r="K66" i="33"/>
  <c r="J66" i="33" s="1"/>
  <c r="L54" i="33"/>
  <c r="K54" i="33"/>
  <c r="J54" i="33"/>
  <c r="L53" i="33"/>
  <c r="K53" i="33"/>
  <c r="J53" i="33" s="1"/>
  <c r="L52" i="33"/>
  <c r="K52" i="33"/>
  <c r="J52" i="33"/>
  <c r="L51" i="33"/>
  <c r="K51" i="33"/>
  <c r="J51" i="33" s="1"/>
  <c r="L50" i="33"/>
  <c r="K50" i="33"/>
  <c r="J50" i="33"/>
  <c r="L49" i="33"/>
  <c r="K49" i="33"/>
  <c r="J49" i="33" s="1"/>
  <c r="L48" i="33"/>
  <c r="K48" i="33"/>
  <c r="J48" i="33"/>
  <c r="L47" i="33"/>
  <c r="K47" i="33"/>
  <c r="J47" i="33" s="1"/>
  <c r="L46" i="33"/>
  <c r="K46" i="33"/>
  <c r="J46" i="33"/>
  <c r="L45" i="33"/>
  <c r="K45" i="33"/>
  <c r="J45" i="33" s="1"/>
  <c r="L44" i="33"/>
  <c r="K44" i="33"/>
  <c r="J44" i="33"/>
  <c r="L43" i="33"/>
  <c r="K43" i="33"/>
  <c r="J43" i="33" s="1"/>
  <c r="L42" i="33"/>
  <c r="K42" i="33"/>
  <c r="J42" i="33"/>
  <c r="L41" i="33"/>
  <c r="K41" i="33"/>
  <c r="J41" i="33" s="1"/>
  <c r="L40" i="33"/>
  <c r="K40" i="33"/>
  <c r="J40" i="33"/>
  <c r="L39" i="33"/>
  <c r="K39" i="33"/>
  <c r="J39" i="33" s="1"/>
  <c r="L38" i="33"/>
  <c r="K38" i="33"/>
  <c r="J38" i="33"/>
  <c r="L37" i="33"/>
  <c r="K37" i="33"/>
  <c r="J37" i="33" s="1"/>
  <c r="L36" i="33"/>
  <c r="K36" i="33"/>
  <c r="J36" i="33"/>
  <c r="L35" i="33"/>
  <c r="K35" i="33"/>
  <c r="J35" i="33" s="1"/>
  <c r="L34" i="33"/>
  <c r="K34" i="33"/>
  <c r="J34" i="33"/>
  <c r="L33" i="33"/>
  <c r="K33" i="33"/>
  <c r="J33" i="33" s="1"/>
  <c r="L32" i="33"/>
  <c r="K32" i="33"/>
  <c r="J32" i="33"/>
  <c r="L31" i="33"/>
  <c r="K31" i="33"/>
  <c r="J31" i="33" s="1"/>
  <c r="L30" i="33"/>
  <c r="K30" i="33"/>
  <c r="J30" i="33"/>
  <c r="L29" i="33"/>
  <c r="K29" i="33"/>
  <c r="J29" i="33" s="1"/>
  <c r="L28" i="33"/>
  <c r="K28" i="33"/>
  <c r="J28" i="33"/>
  <c r="L27" i="33"/>
  <c r="K27" i="33"/>
  <c r="J27" i="33" s="1"/>
  <c r="L26" i="33"/>
  <c r="K26" i="33"/>
  <c r="J26" i="33"/>
  <c r="L25" i="33"/>
  <c r="K25" i="33"/>
  <c r="J25" i="33" s="1"/>
  <c r="L24" i="33"/>
  <c r="K24" i="33"/>
  <c r="J24" i="33"/>
  <c r="L23" i="33"/>
  <c r="K23" i="33"/>
  <c r="J23" i="33" s="1"/>
  <c r="L22" i="33"/>
  <c r="K22" i="33"/>
  <c r="J22" i="33"/>
  <c r="L21" i="33"/>
  <c r="K21" i="33"/>
  <c r="J21" i="33" s="1"/>
  <c r="L20" i="33"/>
  <c r="K20" i="33"/>
  <c r="J20" i="33"/>
  <c r="L19" i="33"/>
  <c r="K19" i="33"/>
  <c r="J19" i="33" s="1"/>
  <c r="L18" i="33"/>
  <c r="K18" i="33"/>
  <c r="J18" i="33"/>
  <c r="L17" i="33"/>
  <c r="K17" i="33"/>
  <c r="J17" i="33" s="1"/>
  <c r="L16" i="33"/>
  <c r="K16" i="33"/>
  <c r="J16" i="33"/>
  <c r="L15" i="33"/>
  <c r="K15" i="33"/>
  <c r="J15" i="33" s="1"/>
  <c r="L14" i="33"/>
  <c r="K14" i="33"/>
  <c r="J14" i="33"/>
  <c r="L13" i="33"/>
  <c r="K13" i="33"/>
  <c r="J13" i="33" s="1"/>
  <c r="L12" i="33"/>
  <c r="K12" i="33"/>
  <c r="J12" i="33"/>
  <c r="L11" i="33"/>
  <c r="K11" i="33"/>
  <c r="J11" i="33" s="1"/>
  <c r="L109" i="28"/>
  <c r="K109" i="28"/>
  <c r="J109" i="28"/>
  <c r="L108" i="28"/>
  <c r="K108" i="28"/>
  <c r="J108" i="28" s="1"/>
  <c r="L107" i="28"/>
  <c r="K107" i="28"/>
  <c r="J107" i="28"/>
  <c r="L106" i="28"/>
  <c r="K106" i="28"/>
  <c r="J106" i="28" s="1"/>
  <c r="L105" i="28"/>
  <c r="K105" i="28"/>
  <c r="J105" i="28"/>
  <c r="L104" i="28"/>
  <c r="K104" i="28"/>
  <c r="J104" i="28" s="1"/>
  <c r="L103" i="28"/>
  <c r="K103" i="28"/>
  <c r="J103" i="28"/>
  <c r="L102" i="28"/>
  <c r="K102" i="28"/>
  <c r="J102" i="28" s="1"/>
  <c r="L101" i="28"/>
  <c r="K101" i="28"/>
  <c r="J101" i="28"/>
  <c r="L100" i="28"/>
  <c r="K100" i="28"/>
  <c r="J100" i="28" s="1"/>
  <c r="L99" i="28"/>
  <c r="K99" i="28"/>
  <c r="J99" i="28"/>
  <c r="L98" i="28"/>
  <c r="K98" i="28"/>
  <c r="J98" i="28" s="1"/>
  <c r="L97" i="28"/>
  <c r="K97" i="28"/>
  <c r="J97" i="28"/>
  <c r="L96" i="28"/>
  <c r="K96" i="28"/>
  <c r="J96" i="28" s="1"/>
  <c r="L95" i="28"/>
  <c r="K95" i="28"/>
  <c r="J95" i="28"/>
  <c r="L94" i="28"/>
  <c r="K94" i="28"/>
  <c r="J94" i="28" s="1"/>
  <c r="L93" i="28"/>
  <c r="K93" i="28"/>
  <c r="J93" i="28"/>
  <c r="L92" i="28"/>
  <c r="K92" i="28"/>
  <c r="J92" i="28" s="1"/>
  <c r="L91" i="28"/>
  <c r="K91" i="28"/>
  <c r="J91" i="28"/>
  <c r="L90" i="28"/>
  <c r="K90" i="28"/>
  <c r="J90" i="28" s="1"/>
  <c r="L89" i="28"/>
  <c r="K89" i="28"/>
  <c r="J89" i="28"/>
  <c r="L88" i="28"/>
  <c r="K88" i="28"/>
  <c r="J88" i="28" s="1"/>
  <c r="L87" i="28"/>
  <c r="K87" i="28"/>
  <c r="J87" i="28"/>
  <c r="L86" i="28"/>
  <c r="K86" i="28"/>
  <c r="J86" i="28" s="1"/>
  <c r="L85" i="28"/>
  <c r="K85" i="28"/>
  <c r="J85" i="28"/>
  <c r="L84" i="28"/>
  <c r="K84" i="28"/>
  <c r="J84" i="28" s="1"/>
  <c r="L83" i="28"/>
  <c r="K83" i="28"/>
  <c r="J83" i="28"/>
  <c r="L82" i="28"/>
  <c r="K82" i="28"/>
  <c r="J82" i="28" s="1"/>
  <c r="L81" i="28"/>
  <c r="K81" i="28"/>
  <c r="J81" i="28"/>
  <c r="L80" i="28"/>
  <c r="K80" i="28"/>
  <c r="J80" i="28" s="1"/>
  <c r="L79" i="28"/>
  <c r="K79" i="28"/>
  <c r="J79" i="28"/>
  <c r="L78" i="28"/>
  <c r="K78" i="28"/>
  <c r="J78" i="28" s="1"/>
  <c r="L77" i="28"/>
  <c r="K77" i="28"/>
  <c r="J77" i="28"/>
  <c r="L76" i="28"/>
  <c r="K76" i="28"/>
  <c r="J76" i="28" s="1"/>
  <c r="L75" i="28"/>
  <c r="K75" i="28"/>
  <c r="J75" i="28"/>
  <c r="L74" i="28"/>
  <c r="K74" i="28"/>
  <c r="J74" i="28" s="1"/>
  <c r="L73" i="28"/>
  <c r="K73" i="28"/>
  <c r="J73" i="28"/>
  <c r="L72" i="28"/>
  <c r="K72" i="28"/>
  <c r="J72" i="28" s="1"/>
  <c r="L71" i="28"/>
  <c r="K71" i="28"/>
  <c r="J71" i="28"/>
  <c r="L70" i="28"/>
  <c r="K70" i="28"/>
  <c r="J70" i="28" s="1"/>
  <c r="L69" i="28"/>
  <c r="K69" i="28"/>
  <c r="J69" i="28"/>
  <c r="L68" i="28"/>
  <c r="K68" i="28"/>
  <c r="J68" i="28" s="1"/>
  <c r="L67" i="28"/>
  <c r="K67" i="28"/>
  <c r="J67" i="28"/>
  <c r="L66" i="28"/>
  <c r="K66" i="28"/>
  <c r="J66" i="28" s="1"/>
  <c r="L54" i="28"/>
  <c r="K54" i="28"/>
  <c r="J54" i="28"/>
  <c r="L53" i="28"/>
  <c r="K53" i="28"/>
  <c r="J53" i="28" s="1"/>
  <c r="L52" i="28"/>
  <c r="K52" i="28"/>
  <c r="J52" i="28"/>
  <c r="L51" i="28"/>
  <c r="K51" i="28"/>
  <c r="J51" i="28" s="1"/>
  <c r="L50" i="28"/>
  <c r="K50" i="28"/>
  <c r="J50" i="28"/>
  <c r="L49" i="28"/>
  <c r="K49" i="28"/>
  <c r="J49" i="28" s="1"/>
  <c r="L48" i="28"/>
  <c r="K48" i="28"/>
  <c r="J48" i="28"/>
  <c r="L47" i="28"/>
  <c r="K47" i="28"/>
  <c r="J47" i="28" s="1"/>
  <c r="L46" i="28"/>
  <c r="K46" i="28"/>
  <c r="J46" i="28"/>
  <c r="L45" i="28"/>
  <c r="K45" i="28"/>
  <c r="J45" i="28" s="1"/>
  <c r="L44" i="28"/>
  <c r="K44" i="28"/>
  <c r="J44" i="28"/>
  <c r="L43" i="28"/>
  <c r="K43" i="28"/>
  <c r="J43" i="28" s="1"/>
  <c r="L42" i="28"/>
  <c r="K42" i="28"/>
  <c r="J42" i="28"/>
  <c r="L41" i="28"/>
  <c r="K41" i="28"/>
  <c r="J41" i="28" s="1"/>
  <c r="L40" i="28"/>
  <c r="K40" i="28"/>
  <c r="J40" i="28"/>
  <c r="L39" i="28"/>
  <c r="K39" i="28"/>
  <c r="J39" i="28" s="1"/>
  <c r="L38" i="28"/>
  <c r="K38" i="28"/>
  <c r="J38" i="28"/>
  <c r="L37" i="28"/>
  <c r="K37" i="28"/>
  <c r="J37" i="28" s="1"/>
  <c r="L36" i="28"/>
  <c r="K36" i="28"/>
  <c r="J36" i="28"/>
  <c r="L35" i="28"/>
  <c r="K35" i="28"/>
  <c r="J35" i="28" s="1"/>
  <c r="L34" i="28"/>
  <c r="K34" i="28"/>
  <c r="J34" i="28"/>
  <c r="L33" i="28"/>
  <c r="K33" i="28"/>
  <c r="J33" i="28" s="1"/>
  <c r="L32" i="28"/>
  <c r="K32" i="28"/>
  <c r="J32" i="28"/>
  <c r="L31" i="28"/>
  <c r="K31" i="28"/>
  <c r="J31" i="28" s="1"/>
  <c r="L30" i="28"/>
  <c r="K30" i="28"/>
  <c r="J30" i="28"/>
  <c r="L29" i="28"/>
  <c r="K29" i="28"/>
  <c r="J29" i="28" s="1"/>
  <c r="L28" i="28"/>
  <c r="K28" i="28"/>
  <c r="J28" i="28"/>
  <c r="L27" i="28"/>
  <c r="K27" i="28"/>
  <c r="J27" i="28" s="1"/>
  <c r="L26" i="28"/>
  <c r="K26" i="28"/>
  <c r="J26" i="28"/>
  <c r="L25" i="28"/>
  <c r="K25" i="28"/>
  <c r="J25" i="28" s="1"/>
  <c r="L24" i="28"/>
  <c r="K24" i="28"/>
  <c r="J24" i="28"/>
  <c r="L23" i="28"/>
  <c r="K23" i="28"/>
  <c r="J23" i="28" s="1"/>
  <c r="L22" i="28"/>
  <c r="K22" i="28"/>
  <c r="J22" i="28"/>
  <c r="L21" i="28"/>
  <c r="K21" i="28"/>
  <c r="J21" i="28" s="1"/>
  <c r="L20" i="28"/>
  <c r="K20" i="28"/>
  <c r="J20" i="28"/>
  <c r="L19" i="28"/>
  <c r="K19" i="28"/>
  <c r="J19" i="28" s="1"/>
  <c r="L18" i="28"/>
  <c r="K18" i="28"/>
  <c r="J18" i="28"/>
  <c r="L17" i="28"/>
  <c r="K17" i="28"/>
  <c r="J17" i="28" s="1"/>
  <c r="L16" i="28"/>
  <c r="K16" i="28"/>
  <c r="J16" i="28"/>
  <c r="L15" i="28"/>
  <c r="K15" i="28"/>
  <c r="J15" i="28" s="1"/>
  <c r="L14" i="28"/>
  <c r="K14" i="28"/>
  <c r="J14" i="28"/>
  <c r="L13" i="28"/>
  <c r="K13" i="28"/>
  <c r="J13" i="28" s="1"/>
  <c r="L12" i="28"/>
  <c r="K12" i="28"/>
  <c r="J12" i="28"/>
  <c r="L11" i="28"/>
  <c r="K11" i="28"/>
  <c r="J11" i="28" s="1"/>
  <c r="L109" i="34"/>
  <c r="K109" i="34"/>
  <c r="J109" i="34"/>
  <c r="L108" i="34"/>
  <c r="K108" i="34"/>
  <c r="J108" i="34" s="1"/>
  <c r="L107" i="34"/>
  <c r="K107" i="34"/>
  <c r="J107" i="34"/>
  <c r="L106" i="34"/>
  <c r="K106" i="34"/>
  <c r="J106" i="34" s="1"/>
  <c r="L105" i="34"/>
  <c r="K105" i="34"/>
  <c r="J105" i="34"/>
  <c r="L104" i="34"/>
  <c r="K104" i="34"/>
  <c r="J104" i="34" s="1"/>
  <c r="L103" i="34"/>
  <c r="K103" i="34"/>
  <c r="J103" i="34"/>
  <c r="L102" i="34"/>
  <c r="K102" i="34"/>
  <c r="J102" i="34" s="1"/>
  <c r="L101" i="34"/>
  <c r="K101" i="34"/>
  <c r="J101" i="34"/>
  <c r="L100" i="34"/>
  <c r="K100" i="34"/>
  <c r="J100" i="34" s="1"/>
  <c r="L99" i="34"/>
  <c r="K99" i="34"/>
  <c r="J99" i="34"/>
  <c r="L98" i="34"/>
  <c r="K98" i="34"/>
  <c r="J98" i="34" s="1"/>
  <c r="L97" i="34"/>
  <c r="K97" i="34"/>
  <c r="J97" i="34"/>
  <c r="L96" i="34"/>
  <c r="K96" i="34"/>
  <c r="J96" i="34" s="1"/>
  <c r="L95" i="34"/>
  <c r="K95" i="34"/>
  <c r="J95" i="34"/>
  <c r="L94" i="34"/>
  <c r="K94" i="34"/>
  <c r="J94" i="34" s="1"/>
  <c r="L93" i="34"/>
  <c r="K93" i="34"/>
  <c r="J93" i="34"/>
  <c r="L92" i="34"/>
  <c r="K92" i="34"/>
  <c r="J92" i="34" s="1"/>
  <c r="L91" i="34"/>
  <c r="K91" i="34"/>
  <c r="J91" i="34"/>
  <c r="L90" i="34"/>
  <c r="K90" i="34"/>
  <c r="J90" i="34" s="1"/>
  <c r="L89" i="34"/>
  <c r="K89" i="34"/>
  <c r="J89" i="34"/>
  <c r="L88" i="34"/>
  <c r="K88" i="34"/>
  <c r="J88" i="34" s="1"/>
  <c r="L87" i="34"/>
  <c r="K87" i="34"/>
  <c r="J87" i="34"/>
  <c r="L86" i="34"/>
  <c r="K86" i="34"/>
  <c r="J86" i="34" s="1"/>
  <c r="L85" i="34"/>
  <c r="K85" i="34"/>
  <c r="J85" i="34"/>
  <c r="L84" i="34"/>
  <c r="K84" i="34"/>
  <c r="J84" i="34" s="1"/>
  <c r="L83" i="34"/>
  <c r="K83" i="34"/>
  <c r="J83" i="34"/>
  <c r="L82" i="34"/>
  <c r="K82" i="34"/>
  <c r="J82" i="34" s="1"/>
  <c r="L81" i="34"/>
  <c r="K81" i="34"/>
  <c r="J81" i="34"/>
  <c r="L80" i="34"/>
  <c r="K80" i="34"/>
  <c r="J80" i="34" s="1"/>
  <c r="L79" i="34"/>
  <c r="K79" i="34"/>
  <c r="J79" i="34"/>
  <c r="L78" i="34"/>
  <c r="K78" i="34"/>
  <c r="J78" i="34" s="1"/>
  <c r="L77" i="34"/>
  <c r="K77" i="34"/>
  <c r="J77" i="34"/>
  <c r="L76" i="34"/>
  <c r="K76" i="34"/>
  <c r="J76" i="34" s="1"/>
  <c r="L75" i="34"/>
  <c r="K75" i="34"/>
  <c r="J75" i="34"/>
  <c r="L74" i="34"/>
  <c r="K74" i="34"/>
  <c r="J74" i="34" s="1"/>
  <c r="L73" i="34"/>
  <c r="K73" i="34"/>
  <c r="J73" i="34"/>
  <c r="L72" i="34"/>
  <c r="K72" i="34"/>
  <c r="J72" i="34" s="1"/>
  <c r="L71" i="34"/>
  <c r="K71" i="34"/>
  <c r="J71" i="34"/>
  <c r="L70" i="34"/>
  <c r="K70" i="34"/>
  <c r="J70" i="34" s="1"/>
  <c r="L69" i="34"/>
  <c r="K69" i="34"/>
  <c r="J69" i="34"/>
  <c r="L68" i="34"/>
  <c r="K68" i="34"/>
  <c r="J68" i="34" s="1"/>
  <c r="L67" i="34"/>
  <c r="K67" i="34"/>
  <c r="J67" i="34"/>
  <c r="L66" i="34"/>
  <c r="K66" i="34"/>
  <c r="J66" i="34" s="1"/>
  <c r="L54" i="34"/>
  <c r="K54" i="34"/>
  <c r="J54" i="34"/>
  <c r="L53" i="34"/>
  <c r="K53" i="34"/>
  <c r="J53" i="34" s="1"/>
  <c r="L52" i="34"/>
  <c r="K52" i="34"/>
  <c r="J52" i="34"/>
  <c r="L51" i="34"/>
  <c r="K51" i="34"/>
  <c r="J51" i="34" s="1"/>
  <c r="L50" i="34"/>
  <c r="K50" i="34"/>
  <c r="J50" i="34"/>
  <c r="L49" i="34"/>
  <c r="K49" i="34"/>
  <c r="J49" i="34" s="1"/>
  <c r="L48" i="34"/>
  <c r="K48" i="34"/>
  <c r="J48" i="34"/>
  <c r="L47" i="34"/>
  <c r="K47" i="34"/>
  <c r="J47" i="34" s="1"/>
  <c r="L46" i="34"/>
  <c r="K46" i="34"/>
  <c r="J46" i="34"/>
  <c r="L45" i="34"/>
  <c r="K45" i="34"/>
  <c r="J45" i="34" s="1"/>
  <c r="L44" i="34"/>
  <c r="K44" i="34"/>
  <c r="J44" i="34"/>
  <c r="L43" i="34"/>
  <c r="K43" i="34"/>
  <c r="J43" i="34" s="1"/>
  <c r="L42" i="34"/>
  <c r="K42" i="34"/>
  <c r="J42" i="34"/>
  <c r="L41" i="34"/>
  <c r="K41" i="34"/>
  <c r="J41" i="34" s="1"/>
  <c r="L40" i="34"/>
  <c r="K40" i="34"/>
  <c r="J40" i="34"/>
  <c r="L39" i="34"/>
  <c r="K39" i="34"/>
  <c r="J39" i="34" s="1"/>
  <c r="L38" i="34"/>
  <c r="K38" i="34"/>
  <c r="J38" i="34"/>
  <c r="L37" i="34"/>
  <c r="K37" i="34"/>
  <c r="J37" i="34" s="1"/>
  <c r="L36" i="34"/>
  <c r="K36" i="34"/>
  <c r="J36" i="34"/>
  <c r="L35" i="34"/>
  <c r="K35" i="34"/>
  <c r="J35" i="34" s="1"/>
  <c r="L34" i="34"/>
  <c r="K34" i="34"/>
  <c r="J34" i="34"/>
  <c r="L33" i="34"/>
  <c r="K33" i="34"/>
  <c r="J33" i="34" s="1"/>
  <c r="L32" i="34"/>
  <c r="K32" i="34"/>
  <c r="J32" i="34"/>
  <c r="L31" i="34"/>
  <c r="K31" i="34"/>
  <c r="J31" i="34" s="1"/>
  <c r="L30" i="34"/>
  <c r="K30" i="34"/>
  <c r="J30" i="34"/>
  <c r="L29" i="34"/>
  <c r="K29" i="34"/>
  <c r="J29" i="34" s="1"/>
  <c r="L28" i="34"/>
  <c r="K28" i="34"/>
  <c r="J28" i="34"/>
  <c r="L27" i="34"/>
  <c r="K27" i="34"/>
  <c r="J27" i="34" s="1"/>
  <c r="L26" i="34"/>
  <c r="K26" i="34"/>
  <c r="J26" i="34"/>
  <c r="L25" i="34"/>
  <c r="K25" i="34"/>
  <c r="J25" i="34" s="1"/>
  <c r="L24" i="34"/>
  <c r="K24" i="34"/>
  <c r="J24" i="34"/>
  <c r="L23" i="34"/>
  <c r="K23" i="34"/>
  <c r="J23" i="34" s="1"/>
  <c r="L22" i="34"/>
  <c r="K22" i="34"/>
  <c r="J22" i="34"/>
  <c r="L21" i="34"/>
  <c r="K21" i="34"/>
  <c r="J21" i="34" s="1"/>
  <c r="L20" i="34"/>
  <c r="K20" i="34"/>
  <c r="J20" i="34"/>
  <c r="L19" i="34"/>
  <c r="K19" i="34"/>
  <c r="J19" i="34" s="1"/>
  <c r="L18" i="34"/>
  <c r="K18" i="34"/>
  <c r="J18" i="34"/>
  <c r="L17" i="34"/>
  <c r="K17" i="34"/>
  <c r="J17" i="34" s="1"/>
  <c r="L16" i="34"/>
  <c r="K16" i="34"/>
  <c r="J16" i="34"/>
  <c r="L15" i="34"/>
  <c r="K15" i="34"/>
  <c r="J15" i="34" s="1"/>
  <c r="L14" i="34"/>
  <c r="K14" i="34"/>
  <c r="J14" i="34"/>
  <c r="L13" i="34"/>
  <c r="K13" i="34"/>
  <c r="J13" i="34" s="1"/>
  <c r="L12" i="34"/>
  <c r="K12" i="34"/>
  <c r="J12" i="34"/>
  <c r="L11" i="34"/>
  <c r="K11" i="34"/>
  <c r="J11" i="34" s="1"/>
  <c r="L109" i="29"/>
  <c r="K109" i="29"/>
  <c r="J109" i="29"/>
  <c r="L108" i="29"/>
  <c r="K108" i="29"/>
  <c r="J108" i="29" s="1"/>
  <c r="L107" i="29"/>
  <c r="K107" i="29"/>
  <c r="J107" i="29"/>
  <c r="L106" i="29"/>
  <c r="K106" i="29"/>
  <c r="J106" i="29" s="1"/>
  <c r="L105" i="29"/>
  <c r="K105" i="29"/>
  <c r="J105" i="29"/>
  <c r="L104" i="29"/>
  <c r="K104" i="29"/>
  <c r="J104" i="29" s="1"/>
  <c r="L103" i="29"/>
  <c r="K103" i="29"/>
  <c r="J103" i="29"/>
  <c r="L102" i="29"/>
  <c r="K102" i="29"/>
  <c r="J102" i="29" s="1"/>
  <c r="L101" i="29"/>
  <c r="K101" i="29"/>
  <c r="J101" i="29"/>
  <c r="L100" i="29"/>
  <c r="K100" i="29"/>
  <c r="J100" i="29" s="1"/>
  <c r="L99" i="29"/>
  <c r="K99" i="29"/>
  <c r="J99" i="29"/>
  <c r="L98" i="29"/>
  <c r="K98" i="29"/>
  <c r="J98" i="29" s="1"/>
  <c r="L97" i="29"/>
  <c r="K97" i="29"/>
  <c r="J97" i="29"/>
  <c r="L96" i="29"/>
  <c r="K96" i="29"/>
  <c r="J96" i="29" s="1"/>
  <c r="L95" i="29"/>
  <c r="K95" i="29"/>
  <c r="J95" i="29"/>
  <c r="L94" i="29"/>
  <c r="K94" i="29"/>
  <c r="J94" i="29" s="1"/>
  <c r="L93" i="29"/>
  <c r="K93" i="29"/>
  <c r="J93" i="29"/>
  <c r="L92" i="29"/>
  <c r="K92" i="29"/>
  <c r="J92" i="29" s="1"/>
  <c r="L91" i="29"/>
  <c r="K91" i="29"/>
  <c r="J91" i="29"/>
  <c r="L90" i="29"/>
  <c r="K90" i="29"/>
  <c r="J90" i="29" s="1"/>
  <c r="L89" i="29"/>
  <c r="K89" i="29"/>
  <c r="J89" i="29"/>
  <c r="L88" i="29"/>
  <c r="K88" i="29"/>
  <c r="J88" i="29" s="1"/>
  <c r="L87" i="29"/>
  <c r="K87" i="29"/>
  <c r="J87" i="29"/>
  <c r="L86" i="29"/>
  <c r="K86" i="29"/>
  <c r="J86" i="29" s="1"/>
  <c r="L85" i="29"/>
  <c r="K85" i="29"/>
  <c r="J85" i="29"/>
  <c r="L84" i="29"/>
  <c r="K84" i="29"/>
  <c r="J84" i="29" s="1"/>
  <c r="L83" i="29"/>
  <c r="K83" i="29"/>
  <c r="J83" i="29"/>
  <c r="L82" i="29"/>
  <c r="K82" i="29"/>
  <c r="J82" i="29" s="1"/>
  <c r="L81" i="29"/>
  <c r="K81" i="29"/>
  <c r="J81" i="29"/>
  <c r="L80" i="29"/>
  <c r="K80" i="29"/>
  <c r="J80" i="29" s="1"/>
  <c r="L79" i="29"/>
  <c r="K79" i="29"/>
  <c r="J79" i="29"/>
  <c r="L78" i="29"/>
  <c r="K78" i="29"/>
  <c r="J78" i="29" s="1"/>
  <c r="L77" i="29"/>
  <c r="K77" i="29"/>
  <c r="J77" i="29"/>
  <c r="L76" i="29"/>
  <c r="K76" i="29"/>
  <c r="J76" i="29" s="1"/>
  <c r="L75" i="29"/>
  <c r="K75" i="29"/>
  <c r="J75" i="29"/>
  <c r="L74" i="29"/>
  <c r="K74" i="29"/>
  <c r="J74" i="29" s="1"/>
  <c r="L73" i="29"/>
  <c r="K73" i="29"/>
  <c r="J73" i="29"/>
  <c r="L72" i="29"/>
  <c r="K72" i="29"/>
  <c r="J72" i="29" s="1"/>
  <c r="L71" i="29"/>
  <c r="K71" i="29"/>
  <c r="J71" i="29"/>
  <c r="L70" i="29"/>
  <c r="K70" i="29"/>
  <c r="J70" i="29" s="1"/>
  <c r="L69" i="29"/>
  <c r="K69" i="29"/>
  <c r="J69" i="29"/>
  <c r="L68" i="29"/>
  <c r="K68" i="29"/>
  <c r="J68" i="29" s="1"/>
  <c r="L67" i="29"/>
  <c r="K67" i="29"/>
  <c r="J67" i="29"/>
  <c r="L66" i="29"/>
  <c r="K66" i="29"/>
  <c r="J66" i="29" s="1"/>
  <c r="L54" i="29"/>
  <c r="K54" i="29"/>
  <c r="J54" i="29"/>
  <c r="L53" i="29"/>
  <c r="K53" i="29"/>
  <c r="J53" i="29" s="1"/>
  <c r="L52" i="29"/>
  <c r="K52" i="29"/>
  <c r="J52" i="29"/>
  <c r="L51" i="29"/>
  <c r="K51" i="29"/>
  <c r="J51" i="29" s="1"/>
  <c r="L50" i="29"/>
  <c r="K50" i="29"/>
  <c r="J50" i="29"/>
  <c r="L49" i="29"/>
  <c r="K49" i="29"/>
  <c r="J49" i="29" s="1"/>
  <c r="L48" i="29"/>
  <c r="K48" i="29"/>
  <c r="J48" i="29"/>
  <c r="L47" i="29"/>
  <c r="K47" i="29"/>
  <c r="J47" i="29" s="1"/>
  <c r="L46" i="29"/>
  <c r="K46" i="29"/>
  <c r="J46" i="29"/>
  <c r="L45" i="29"/>
  <c r="K45" i="29"/>
  <c r="J45" i="29" s="1"/>
  <c r="L44" i="29"/>
  <c r="K44" i="29"/>
  <c r="J44" i="29"/>
  <c r="L43" i="29"/>
  <c r="K43" i="29"/>
  <c r="J43" i="29" s="1"/>
  <c r="L42" i="29"/>
  <c r="K42" i="29"/>
  <c r="J42" i="29"/>
  <c r="L41" i="29"/>
  <c r="K41" i="29"/>
  <c r="J41" i="29" s="1"/>
  <c r="L40" i="29"/>
  <c r="K40" i="29"/>
  <c r="J40" i="29"/>
  <c r="L39" i="29"/>
  <c r="K39" i="29"/>
  <c r="J39" i="29" s="1"/>
  <c r="L38" i="29"/>
  <c r="K38" i="29"/>
  <c r="J38" i="29"/>
  <c r="L37" i="29"/>
  <c r="K37" i="29"/>
  <c r="J37" i="29" s="1"/>
  <c r="L36" i="29"/>
  <c r="K36" i="29"/>
  <c r="J36" i="29"/>
  <c r="L35" i="29"/>
  <c r="K35" i="29"/>
  <c r="J35" i="29" s="1"/>
  <c r="L34" i="29"/>
  <c r="K34" i="29"/>
  <c r="J34" i="29"/>
  <c r="L33" i="29"/>
  <c r="K33" i="29"/>
  <c r="J33" i="29" s="1"/>
  <c r="L32" i="29"/>
  <c r="K32" i="29"/>
  <c r="J32" i="29"/>
  <c r="L31" i="29"/>
  <c r="K31" i="29"/>
  <c r="J31" i="29" s="1"/>
  <c r="L30" i="29"/>
  <c r="K30" i="29"/>
  <c r="J30" i="29"/>
  <c r="L29" i="29"/>
  <c r="K29" i="29"/>
  <c r="J29" i="29" s="1"/>
  <c r="L28" i="29"/>
  <c r="K28" i="29"/>
  <c r="J28" i="29"/>
  <c r="L27" i="29"/>
  <c r="K27" i="29"/>
  <c r="J27" i="29" s="1"/>
  <c r="L26" i="29"/>
  <c r="K26" i="29"/>
  <c r="J26" i="29"/>
  <c r="L25" i="29"/>
  <c r="K25" i="29"/>
  <c r="J25" i="29" s="1"/>
  <c r="L24" i="29"/>
  <c r="K24" i="29"/>
  <c r="J24" i="29"/>
  <c r="L23" i="29"/>
  <c r="K23" i="29"/>
  <c r="J23" i="29" s="1"/>
  <c r="L22" i="29"/>
  <c r="K22" i="29"/>
  <c r="J22" i="29"/>
  <c r="L21" i="29"/>
  <c r="K21" i="29"/>
  <c r="J21" i="29" s="1"/>
  <c r="L20" i="29"/>
  <c r="K20" i="29"/>
  <c r="J20" i="29"/>
  <c r="L19" i="29"/>
  <c r="K19" i="29"/>
  <c r="J19" i="29" s="1"/>
  <c r="L18" i="29"/>
  <c r="K18" i="29"/>
  <c r="J18" i="29"/>
  <c r="L17" i="29"/>
  <c r="K17" i="29"/>
  <c r="J17" i="29" s="1"/>
  <c r="L16" i="29"/>
  <c r="K16" i="29"/>
  <c r="J16" i="29"/>
  <c r="L15" i="29"/>
  <c r="K15" i="29"/>
  <c r="J15" i="29" s="1"/>
  <c r="L14" i="29"/>
  <c r="K14" i="29"/>
  <c r="J14" i="29"/>
  <c r="L13" i="29"/>
  <c r="K13" i="29"/>
  <c r="J13" i="29" s="1"/>
  <c r="L12" i="29"/>
  <c r="K12" i="29"/>
  <c r="J12" i="29"/>
  <c r="L11" i="29"/>
  <c r="K11" i="29"/>
  <c r="J11" i="29" s="1"/>
  <c r="L109" i="36"/>
  <c r="K109" i="36"/>
  <c r="J109" i="36"/>
  <c r="L108" i="36"/>
  <c r="K108" i="36"/>
  <c r="J108" i="36" s="1"/>
  <c r="L107" i="36"/>
  <c r="K107" i="36"/>
  <c r="J107" i="36"/>
  <c r="L106" i="36"/>
  <c r="K106" i="36"/>
  <c r="J106" i="36" s="1"/>
  <c r="L105" i="36"/>
  <c r="K105" i="36"/>
  <c r="J105" i="36"/>
  <c r="L104" i="36"/>
  <c r="K104" i="36"/>
  <c r="J104" i="36" s="1"/>
  <c r="L103" i="36"/>
  <c r="K103" i="36"/>
  <c r="J103" i="36"/>
  <c r="L102" i="36"/>
  <c r="K102" i="36"/>
  <c r="J102" i="36" s="1"/>
  <c r="L101" i="36"/>
  <c r="K101" i="36"/>
  <c r="J101" i="36"/>
  <c r="L100" i="36"/>
  <c r="K100" i="36"/>
  <c r="J100" i="36" s="1"/>
  <c r="L99" i="36"/>
  <c r="K99" i="36"/>
  <c r="J99" i="36"/>
  <c r="L98" i="36"/>
  <c r="K98" i="36"/>
  <c r="J98" i="36" s="1"/>
  <c r="L97" i="36"/>
  <c r="K97" i="36"/>
  <c r="J97" i="36"/>
  <c r="L96" i="36"/>
  <c r="K96" i="36"/>
  <c r="J96" i="36" s="1"/>
  <c r="L95" i="36"/>
  <c r="K95" i="36"/>
  <c r="J95" i="36"/>
  <c r="L94" i="36"/>
  <c r="K94" i="36"/>
  <c r="J94" i="36" s="1"/>
  <c r="L93" i="36"/>
  <c r="K93" i="36"/>
  <c r="J93" i="36"/>
  <c r="L92" i="36"/>
  <c r="K92" i="36"/>
  <c r="J92" i="36" s="1"/>
  <c r="L91" i="36"/>
  <c r="K91" i="36"/>
  <c r="J91" i="36"/>
  <c r="L90" i="36"/>
  <c r="K90" i="36"/>
  <c r="J90" i="36" s="1"/>
  <c r="L89" i="36"/>
  <c r="K89" i="36"/>
  <c r="J89" i="36"/>
  <c r="L88" i="36"/>
  <c r="K88" i="36"/>
  <c r="J88" i="36" s="1"/>
  <c r="L87" i="36"/>
  <c r="K87" i="36"/>
  <c r="J87" i="36"/>
  <c r="L86" i="36"/>
  <c r="K86" i="36"/>
  <c r="J86" i="36" s="1"/>
  <c r="L85" i="36"/>
  <c r="K85" i="36"/>
  <c r="J85" i="36"/>
  <c r="L84" i="36"/>
  <c r="K84" i="36"/>
  <c r="J84" i="36" s="1"/>
  <c r="L83" i="36"/>
  <c r="K83" i="36"/>
  <c r="J83" i="36"/>
  <c r="L82" i="36"/>
  <c r="K82" i="36"/>
  <c r="J82" i="36" s="1"/>
  <c r="L81" i="36"/>
  <c r="K81" i="36"/>
  <c r="J81" i="36"/>
  <c r="L80" i="36"/>
  <c r="K80" i="36"/>
  <c r="J80" i="36" s="1"/>
  <c r="L79" i="36"/>
  <c r="K79" i="36"/>
  <c r="J79" i="36"/>
  <c r="L78" i="36"/>
  <c r="K78" i="36"/>
  <c r="J78" i="36" s="1"/>
  <c r="L77" i="36"/>
  <c r="K77" i="36"/>
  <c r="J77" i="36"/>
  <c r="L76" i="36"/>
  <c r="K76" i="36"/>
  <c r="J76" i="36" s="1"/>
  <c r="L75" i="36"/>
  <c r="K75" i="36"/>
  <c r="J75" i="36"/>
  <c r="L74" i="36"/>
  <c r="K74" i="36"/>
  <c r="J74" i="36" s="1"/>
  <c r="L73" i="36"/>
  <c r="K73" i="36"/>
  <c r="J73" i="36"/>
  <c r="L72" i="36"/>
  <c r="K72" i="36"/>
  <c r="J72" i="36" s="1"/>
  <c r="L71" i="36"/>
  <c r="K71" i="36"/>
  <c r="J71" i="36"/>
  <c r="L70" i="36"/>
  <c r="K70" i="36"/>
  <c r="J70" i="36" s="1"/>
  <c r="L69" i="36"/>
  <c r="K69" i="36"/>
  <c r="J69" i="36"/>
  <c r="L68" i="36"/>
  <c r="K68" i="36"/>
  <c r="J68" i="36" s="1"/>
  <c r="L67" i="36"/>
  <c r="K67" i="36"/>
  <c r="J67" i="36"/>
  <c r="L66" i="36"/>
  <c r="K66" i="36"/>
  <c r="J66" i="36" s="1"/>
  <c r="L54" i="36"/>
  <c r="K54" i="36"/>
  <c r="J54" i="36"/>
  <c r="L53" i="36"/>
  <c r="K53" i="36"/>
  <c r="J53" i="36" s="1"/>
  <c r="L52" i="36"/>
  <c r="K52" i="36"/>
  <c r="J52" i="36"/>
  <c r="L51" i="36"/>
  <c r="K51" i="36"/>
  <c r="J51" i="36" s="1"/>
  <c r="L50" i="36"/>
  <c r="K50" i="36"/>
  <c r="J50" i="36"/>
  <c r="L49" i="36"/>
  <c r="K49" i="36"/>
  <c r="J49" i="36" s="1"/>
  <c r="L48" i="36"/>
  <c r="K48" i="36"/>
  <c r="J48" i="36"/>
  <c r="L47" i="36"/>
  <c r="K47" i="36"/>
  <c r="J47" i="36" s="1"/>
  <c r="L46" i="36"/>
  <c r="K46" i="36"/>
  <c r="J46" i="36"/>
  <c r="L45" i="36"/>
  <c r="K45" i="36"/>
  <c r="J45" i="36" s="1"/>
  <c r="L44" i="36"/>
  <c r="K44" i="36"/>
  <c r="J44" i="36"/>
  <c r="L43" i="36"/>
  <c r="K43" i="36"/>
  <c r="J43" i="36" s="1"/>
  <c r="L42" i="36"/>
  <c r="K42" i="36"/>
  <c r="J42" i="36"/>
  <c r="L41" i="36"/>
  <c r="K41" i="36"/>
  <c r="J41" i="36" s="1"/>
  <c r="L40" i="36"/>
  <c r="K40" i="36"/>
  <c r="J40" i="36"/>
  <c r="L39" i="36"/>
  <c r="K39" i="36"/>
  <c r="J39" i="36" s="1"/>
  <c r="L38" i="36"/>
  <c r="K38" i="36"/>
  <c r="J38" i="36"/>
  <c r="L37" i="36"/>
  <c r="K37" i="36"/>
  <c r="J37" i="36" s="1"/>
  <c r="L36" i="36"/>
  <c r="K36" i="36"/>
  <c r="J36" i="36"/>
  <c r="L35" i="36"/>
  <c r="K35" i="36"/>
  <c r="J35" i="36" s="1"/>
  <c r="L34" i="36"/>
  <c r="K34" i="36"/>
  <c r="J34" i="36"/>
  <c r="L33" i="36"/>
  <c r="K33" i="36"/>
  <c r="J33" i="36" s="1"/>
  <c r="L32" i="36"/>
  <c r="K32" i="36"/>
  <c r="J32" i="36"/>
  <c r="L31" i="36"/>
  <c r="K31" i="36"/>
  <c r="J31" i="36" s="1"/>
  <c r="L30" i="36"/>
  <c r="K30" i="36"/>
  <c r="J30" i="36"/>
  <c r="L29" i="36"/>
  <c r="K29" i="36"/>
  <c r="J29" i="36" s="1"/>
  <c r="L28" i="36"/>
  <c r="K28" i="36"/>
  <c r="J28" i="36"/>
  <c r="L27" i="36"/>
  <c r="K27" i="36"/>
  <c r="J27" i="36" s="1"/>
  <c r="L26" i="36"/>
  <c r="K26" i="36"/>
  <c r="J26" i="36"/>
  <c r="L25" i="36"/>
  <c r="K25" i="36"/>
  <c r="J25" i="36" s="1"/>
  <c r="L24" i="36"/>
  <c r="K24" i="36"/>
  <c r="J24" i="36"/>
  <c r="L23" i="36"/>
  <c r="K23" i="36"/>
  <c r="J23" i="36" s="1"/>
  <c r="L22" i="36"/>
  <c r="K22" i="36"/>
  <c r="J22" i="36"/>
  <c r="L21" i="36"/>
  <c r="K21" i="36"/>
  <c r="J21" i="36" s="1"/>
  <c r="L20" i="36"/>
  <c r="K20" i="36"/>
  <c r="J20" i="36"/>
  <c r="L19" i="36"/>
  <c r="K19" i="36"/>
  <c r="J19" i="36" s="1"/>
  <c r="L18" i="36"/>
  <c r="K18" i="36"/>
  <c r="J18" i="36"/>
  <c r="L17" i="36"/>
  <c r="K17" i="36"/>
  <c r="J17" i="36" s="1"/>
  <c r="L16" i="36"/>
  <c r="K16" i="36"/>
  <c r="J16" i="36"/>
  <c r="L15" i="36"/>
  <c r="K15" i="36"/>
  <c r="J15" i="36" s="1"/>
  <c r="L14" i="36"/>
  <c r="K14" i="36"/>
  <c r="J14" i="36"/>
  <c r="L13" i="36"/>
  <c r="K13" i="36"/>
  <c r="J13" i="36" s="1"/>
  <c r="L12" i="36"/>
  <c r="K12" i="36"/>
  <c r="J12" i="36"/>
  <c r="L11" i="36"/>
  <c r="K11" i="36"/>
  <c r="J11" i="36" s="1"/>
  <c r="L109" i="30"/>
  <c r="K109" i="30"/>
  <c r="J109" i="30"/>
  <c r="L108" i="30"/>
  <c r="K108" i="30"/>
  <c r="J108" i="30" s="1"/>
  <c r="L107" i="30"/>
  <c r="K107" i="30"/>
  <c r="J107" i="30"/>
  <c r="L106" i="30"/>
  <c r="K106" i="30"/>
  <c r="J106" i="30" s="1"/>
  <c r="L105" i="30"/>
  <c r="K105" i="30"/>
  <c r="J105" i="30"/>
  <c r="L104" i="30"/>
  <c r="K104" i="30"/>
  <c r="J104" i="30" s="1"/>
  <c r="L103" i="30"/>
  <c r="K103" i="30"/>
  <c r="J103" i="30"/>
  <c r="L102" i="30"/>
  <c r="K102" i="30"/>
  <c r="J102" i="30" s="1"/>
  <c r="L101" i="30"/>
  <c r="K101" i="30"/>
  <c r="J101" i="30"/>
  <c r="L100" i="30"/>
  <c r="K100" i="30"/>
  <c r="J100" i="30" s="1"/>
  <c r="L99" i="30"/>
  <c r="K99" i="30"/>
  <c r="J99" i="30"/>
  <c r="L98" i="30"/>
  <c r="K98" i="30"/>
  <c r="J98" i="30" s="1"/>
  <c r="L97" i="30"/>
  <c r="K97" i="30"/>
  <c r="J97" i="30"/>
  <c r="L96" i="30"/>
  <c r="K96" i="30"/>
  <c r="J96" i="30" s="1"/>
  <c r="L95" i="30"/>
  <c r="K95" i="30"/>
  <c r="J95" i="30"/>
  <c r="L94" i="30"/>
  <c r="K94" i="30"/>
  <c r="J94" i="30" s="1"/>
  <c r="L93" i="30"/>
  <c r="K93" i="30"/>
  <c r="J93" i="30"/>
  <c r="L92" i="30"/>
  <c r="K92" i="30"/>
  <c r="J92" i="30" s="1"/>
  <c r="L91" i="30"/>
  <c r="K91" i="30"/>
  <c r="J91" i="30"/>
  <c r="L90" i="30"/>
  <c r="K90" i="30"/>
  <c r="J90" i="30" s="1"/>
  <c r="L89" i="30"/>
  <c r="K89" i="30"/>
  <c r="J89" i="30"/>
  <c r="L88" i="30"/>
  <c r="K88" i="30"/>
  <c r="J88" i="30" s="1"/>
  <c r="L87" i="30"/>
  <c r="K87" i="30"/>
  <c r="J87" i="30"/>
  <c r="L86" i="30"/>
  <c r="K86" i="30"/>
  <c r="J86" i="30" s="1"/>
  <c r="L85" i="30"/>
  <c r="K85" i="30"/>
  <c r="J85" i="30"/>
  <c r="L84" i="30"/>
  <c r="K84" i="30"/>
  <c r="J84" i="30" s="1"/>
  <c r="L83" i="30"/>
  <c r="K83" i="30"/>
  <c r="J83" i="30"/>
  <c r="L82" i="30"/>
  <c r="K82" i="30"/>
  <c r="J82" i="30" s="1"/>
  <c r="L81" i="30"/>
  <c r="K81" i="30"/>
  <c r="J81" i="30"/>
  <c r="L80" i="30"/>
  <c r="K80" i="30"/>
  <c r="J80" i="30" s="1"/>
  <c r="L79" i="30"/>
  <c r="K79" i="30"/>
  <c r="J79" i="30"/>
  <c r="L78" i="30"/>
  <c r="K78" i="30"/>
  <c r="J78" i="30" s="1"/>
  <c r="L77" i="30"/>
  <c r="K77" i="30"/>
  <c r="J77" i="30"/>
  <c r="L76" i="30"/>
  <c r="K76" i="30"/>
  <c r="J76" i="30" s="1"/>
  <c r="L75" i="30"/>
  <c r="K75" i="30"/>
  <c r="J75" i="30"/>
  <c r="L74" i="30"/>
  <c r="K74" i="30"/>
  <c r="J74" i="30" s="1"/>
  <c r="L73" i="30"/>
  <c r="K73" i="30"/>
  <c r="J73" i="30"/>
  <c r="L72" i="30"/>
  <c r="K72" i="30"/>
  <c r="J72" i="30" s="1"/>
  <c r="L71" i="30"/>
  <c r="K71" i="30"/>
  <c r="J71" i="30"/>
  <c r="L70" i="30"/>
  <c r="K70" i="30"/>
  <c r="J70" i="30" s="1"/>
  <c r="L69" i="30"/>
  <c r="K69" i="30"/>
  <c r="J69" i="30"/>
  <c r="L68" i="30"/>
  <c r="K68" i="30"/>
  <c r="J68" i="30" s="1"/>
  <c r="L67" i="30"/>
  <c r="K67" i="30"/>
  <c r="J67" i="30"/>
  <c r="L66" i="30"/>
  <c r="K66" i="30"/>
  <c r="J66" i="30" s="1"/>
  <c r="L54" i="30"/>
  <c r="K54" i="30"/>
  <c r="J54" i="30"/>
  <c r="L53" i="30"/>
  <c r="K53" i="30"/>
  <c r="J53" i="30" s="1"/>
  <c r="L52" i="30"/>
  <c r="K52" i="30"/>
  <c r="J52" i="30"/>
  <c r="L51" i="30"/>
  <c r="K51" i="30"/>
  <c r="J51" i="30" s="1"/>
  <c r="L50" i="30"/>
  <c r="K50" i="30"/>
  <c r="J50" i="30"/>
  <c r="L49" i="30"/>
  <c r="K49" i="30"/>
  <c r="J49" i="30" s="1"/>
  <c r="L48" i="30"/>
  <c r="K48" i="30"/>
  <c r="J48" i="30"/>
  <c r="L47" i="30"/>
  <c r="K47" i="30"/>
  <c r="J47" i="30" s="1"/>
  <c r="L46" i="30"/>
  <c r="K46" i="30"/>
  <c r="J46" i="30"/>
  <c r="L45" i="30"/>
  <c r="K45" i="30"/>
  <c r="J45" i="30" s="1"/>
  <c r="L44" i="30"/>
  <c r="K44" i="30"/>
  <c r="J44" i="30"/>
  <c r="L43" i="30"/>
  <c r="K43" i="30"/>
  <c r="J43" i="30" s="1"/>
  <c r="L42" i="30"/>
  <c r="K42" i="30"/>
  <c r="J42" i="30"/>
  <c r="L41" i="30"/>
  <c r="K41" i="30"/>
  <c r="J41" i="30" s="1"/>
  <c r="L40" i="30"/>
  <c r="K40" i="30"/>
  <c r="J40" i="30"/>
  <c r="L39" i="30"/>
  <c r="K39" i="30"/>
  <c r="J39" i="30" s="1"/>
  <c r="L38" i="30"/>
  <c r="K38" i="30"/>
  <c r="J38" i="30"/>
  <c r="L37" i="30"/>
  <c r="K37" i="30"/>
  <c r="J37" i="30" s="1"/>
  <c r="L36" i="30"/>
  <c r="K36" i="30"/>
  <c r="J36" i="30"/>
  <c r="L35" i="30"/>
  <c r="K35" i="30"/>
  <c r="J35" i="30" s="1"/>
  <c r="L34" i="30"/>
  <c r="K34" i="30"/>
  <c r="J34" i="30"/>
  <c r="L33" i="30"/>
  <c r="K33" i="30"/>
  <c r="J33" i="30" s="1"/>
  <c r="L32" i="30"/>
  <c r="K32" i="30"/>
  <c r="J32" i="30"/>
  <c r="L31" i="30"/>
  <c r="K31" i="30"/>
  <c r="J31" i="30" s="1"/>
  <c r="L30" i="30"/>
  <c r="K30" i="30"/>
  <c r="J30" i="30"/>
  <c r="L29" i="30"/>
  <c r="K29" i="30"/>
  <c r="J29" i="30" s="1"/>
  <c r="L28" i="30"/>
  <c r="K28" i="30"/>
  <c r="J28" i="30"/>
  <c r="L27" i="30"/>
  <c r="K27" i="30"/>
  <c r="J27" i="30" s="1"/>
  <c r="L26" i="30"/>
  <c r="K26" i="30"/>
  <c r="J26" i="30"/>
  <c r="L25" i="30"/>
  <c r="K25" i="30"/>
  <c r="J25" i="30" s="1"/>
  <c r="L24" i="30"/>
  <c r="K24" i="30"/>
  <c r="J24" i="30"/>
  <c r="L23" i="30"/>
  <c r="K23" i="30"/>
  <c r="J23" i="30" s="1"/>
  <c r="L22" i="30"/>
  <c r="K22" i="30"/>
  <c r="J22" i="30"/>
  <c r="L21" i="30"/>
  <c r="K21" i="30"/>
  <c r="J21" i="30" s="1"/>
  <c r="L20" i="30"/>
  <c r="K20" i="30"/>
  <c r="J20" i="30"/>
  <c r="L19" i="30"/>
  <c r="K19" i="30"/>
  <c r="J19" i="30" s="1"/>
  <c r="L18" i="30"/>
  <c r="K18" i="30"/>
  <c r="J18" i="30"/>
  <c r="L17" i="30"/>
  <c r="K17" i="30"/>
  <c r="J17" i="30" s="1"/>
  <c r="L16" i="30"/>
  <c r="K16" i="30"/>
  <c r="J16" i="30"/>
  <c r="L15" i="30"/>
  <c r="K15" i="30"/>
  <c r="J15" i="30" s="1"/>
  <c r="L14" i="30"/>
  <c r="K14" i="30"/>
  <c r="J14" i="30"/>
  <c r="L13" i="30"/>
  <c r="K13" i="30"/>
  <c r="J13" i="30" s="1"/>
  <c r="L12" i="30"/>
  <c r="K12" i="30"/>
  <c r="J12" i="30"/>
  <c r="L11" i="30"/>
  <c r="K11" i="30"/>
  <c r="J11" i="30" s="1"/>
  <c r="L109" i="37"/>
  <c r="K109" i="37"/>
  <c r="J109" i="37"/>
  <c r="L108" i="37"/>
  <c r="K108" i="37"/>
  <c r="J108" i="37" s="1"/>
  <c r="L107" i="37"/>
  <c r="K107" i="37"/>
  <c r="J107" i="37"/>
  <c r="L106" i="37"/>
  <c r="K106" i="37"/>
  <c r="J106" i="37" s="1"/>
  <c r="L105" i="37"/>
  <c r="K105" i="37"/>
  <c r="J105" i="37"/>
  <c r="L104" i="37"/>
  <c r="K104" i="37"/>
  <c r="J104" i="37" s="1"/>
  <c r="L103" i="37"/>
  <c r="K103" i="37"/>
  <c r="J103" i="37"/>
  <c r="L102" i="37"/>
  <c r="K102" i="37"/>
  <c r="J102" i="37" s="1"/>
  <c r="L101" i="37"/>
  <c r="K101" i="37"/>
  <c r="J101" i="37"/>
  <c r="L100" i="37"/>
  <c r="K100" i="37"/>
  <c r="J100" i="37" s="1"/>
  <c r="L99" i="37"/>
  <c r="K99" i="37"/>
  <c r="J99" i="37"/>
  <c r="L98" i="37"/>
  <c r="K98" i="37"/>
  <c r="J98" i="37" s="1"/>
  <c r="L97" i="37"/>
  <c r="K97" i="37"/>
  <c r="J97" i="37"/>
  <c r="L96" i="37"/>
  <c r="K96" i="37"/>
  <c r="J96" i="37" s="1"/>
  <c r="L95" i="37"/>
  <c r="K95" i="37"/>
  <c r="J95" i="37"/>
  <c r="L94" i="37"/>
  <c r="K94" i="37"/>
  <c r="J94" i="37" s="1"/>
  <c r="L93" i="37"/>
  <c r="K93" i="37"/>
  <c r="J93" i="37"/>
  <c r="L92" i="37"/>
  <c r="K92" i="37"/>
  <c r="J92" i="37" s="1"/>
  <c r="L91" i="37"/>
  <c r="K91" i="37"/>
  <c r="J91" i="37"/>
  <c r="L90" i="37"/>
  <c r="K90" i="37"/>
  <c r="J90" i="37" s="1"/>
  <c r="L89" i="37"/>
  <c r="K89" i="37"/>
  <c r="J89" i="37"/>
  <c r="L88" i="37"/>
  <c r="K88" i="37"/>
  <c r="J88" i="37" s="1"/>
  <c r="L87" i="37"/>
  <c r="K87" i="37"/>
  <c r="J87" i="37"/>
  <c r="L86" i="37"/>
  <c r="K86" i="37"/>
  <c r="J86" i="37" s="1"/>
  <c r="L85" i="37"/>
  <c r="K85" i="37"/>
  <c r="J85" i="37"/>
  <c r="L84" i="37"/>
  <c r="K84" i="37"/>
  <c r="J84" i="37" s="1"/>
  <c r="L83" i="37"/>
  <c r="K83" i="37"/>
  <c r="J83" i="37"/>
  <c r="L82" i="37"/>
  <c r="K82" i="37"/>
  <c r="J82" i="37" s="1"/>
  <c r="L81" i="37"/>
  <c r="K81" i="37"/>
  <c r="J81" i="37"/>
  <c r="L80" i="37"/>
  <c r="K80" i="37"/>
  <c r="J80" i="37" s="1"/>
  <c r="L79" i="37"/>
  <c r="K79" i="37"/>
  <c r="J79" i="37"/>
  <c r="L78" i="37"/>
  <c r="K78" i="37"/>
  <c r="J78" i="37" s="1"/>
  <c r="L77" i="37"/>
  <c r="K77" i="37"/>
  <c r="J77" i="37"/>
  <c r="L76" i="37"/>
  <c r="K76" i="37"/>
  <c r="J76" i="37" s="1"/>
  <c r="L75" i="37"/>
  <c r="K75" i="37"/>
  <c r="J75" i="37"/>
  <c r="L74" i="37"/>
  <c r="K74" i="37"/>
  <c r="J74" i="37" s="1"/>
  <c r="L73" i="37"/>
  <c r="K73" i="37"/>
  <c r="J73" i="37"/>
  <c r="L72" i="37"/>
  <c r="K72" i="37"/>
  <c r="J72" i="37" s="1"/>
  <c r="L71" i="37"/>
  <c r="K71" i="37"/>
  <c r="J71" i="37"/>
  <c r="L70" i="37"/>
  <c r="K70" i="37"/>
  <c r="J70" i="37" s="1"/>
  <c r="L69" i="37"/>
  <c r="K69" i="37"/>
  <c r="J69" i="37"/>
  <c r="L68" i="37"/>
  <c r="K68" i="37"/>
  <c r="J68" i="37" s="1"/>
  <c r="L67" i="37"/>
  <c r="K67" i="37"/>
  <c r="J67" i="37"/>
  <c r="L66" i="37"/>
  <c r="K66" i="37"/>
  <c r="J66" i="37" s="1"/>
  <c r="L54" i="37"/>
  <c r="K54" i="37"/>
  <c r="J54" i="37"/>
  <c r="L53" i="37"/>
  <c r="K53" i="37"/>
  <c r="J53" i="37" s="1"/>
  <c r="L52" i="37"/>
  <c r="K52" i="37"/>
  <c r="J52" i="37"/>
  <c r="L51" i="37"/>
  <c r="K51" i="37"/>
  <c r="J51" i="37" s="1"/>
  <c r="L50" i="37"/>
  <c r="K50" i="37"/>
  <c r="J50" i="37"/>
  <c r="L49" i="37"/>
  <c r="K49" i="37"/>
  <c r="J49" i="37" s="1"/>
  <c r="L48" i="37"/>
  <c r="K48" i="37"/>
  <c r="J48" i="37"/>
  <c r="L47" i="37"/>
  <c r="K47" i="37"/>
  <c r="J47" i="37" s="1"/>
  <c r="L46" i="37"/>
  <c r="K46" i="37"/>
  <c r="J46" i="37"/>
  <c r="L45" i="37"/>
  <c r="K45" i="37"/>
  <c r="J45" i="37" s="1"/>
  <c r="L44" i="37"/>
  <c r="K44" i="37"/>
  <c r="J44" i="37"/>
  <c r="L43" i="37"/>
  <c r="K43" i="37"/>
  <c r="J43" i="37" s="1"/>
  <c r="L42" i="37"/>
  <c r="K42" i="37"/>
  <c r="J42" i="37"/>
  <c r="L41" i="37"/>
  <c r="K41" i="37"/>
  <c r="J41" i="37" s="1"/>
  <c r="L40" i="37"/>
  <c r="K40" i="37"/>
  <c r="J40" i="37"/>
  <c r="L39" i="37"/>
  <c r="K39" i="37"/>
  <c r="J39" i="37" s="1"/>
  <c r="L38" i="37"/>
  <c r="K38" i="37"/>
  <c r="J38" i="37"/>
  <c r="L37" i="37"/>
  <c r="K37" i="37"/>
  <c r="J37" i="37" s="1"/>
  <c r="L36" i="37"/>
  <c r="K36" i="37"/>
  <c r="J36" i="37"/>
  <c r="L35" i="37"/>
  <c r="K35" i="37"/>
  <c r="J35" i="37" s="1"/>
  <c r="L34" i="37"/>
  <c r="K34" i="37"/>
  <c r="J34" i="37"/>
  <c r="L33" i="37"/>
  <c r="K33" i="37"/>
  <c r="J33" i="37" s="1"/>
  <c r="L32" i="37"/>
  <c r="K32" i="37"/>
  <c r="J32" i="37"/>
  <c r="L31" i="37"/>
  <c r="K31" i="37"/>
  <c r="J31" i="37" s="1"/>
  <c r="L30" i="37"/>
  <c r="K30" i="37"/>
  <c r="J30" i="37"/>
  <c r="L29" i="37"/>
  <c r="K29" i="37"/>
  <c r="J29" i="37" s="1"/>
  <c r="L28" i="37"/>
  <c r="K28" i="37"/>
  <c r="J28" i="37"/>
  <c r="L27" i="37"/>
  <c r="K27" i="37"/>
  <c r="J27" i="37" s="1"/>
  <c r="L26" i="37"/>
  <c r="K26" i="37"/>
  <c r="J26" i="37"/>
  <c r="L25" i="37"/>
  <c r="K25" i="37"/>
  <c r="J25" i="37" s="1"/>
  <c r="L24" i="37"/>
  <c r="K24" i="37"/>
  <c r="J24" i="37"/>
  <c r="L23" i="37"/>
  <c r="K23" i="37"/>
  <c r="J23" i="37" s="1"/>
  <c r="L22" i="37"/>
  <c r="K22" i="37"/>
  <c r="J22" i="37"/>
  <c r="L21" i="37"/>
  <c r="K21" i="37"/>
  <c r="J21" i="37" s="1"/>
  <c r="L20" i="37"/>
  <c r="K20" i="37"/>
  <c r="J20" i="37"/>
  <c r="L19" i="37"/>
  <c r="K19" i="37"/>
  <c r="J19" i="37" s="1"/>
  <c r="L18" i="37"/>
  <c r="K18" i="37"/>
  <c r="J18" i="37"/>
  <c r="L17" i="37"/>
  <c r="K17" i="37"/>
  <c r="J17" i="37" s="1"/>
  <c r="L16" i="37"/>
  <c r="K16" i="37"/>
  <c r="J16" i="37"/>
  <c r="L15" i="37"/>
  <c r="K15" i="37"/>
  <c r="J15" i="37" s="1"/>
  <c r="L14" i="37"/>
  <c r="K14" i="37"/>
  <c r="J14" i="37"/>
  <c r="L13" i="37"/>
  <c r="K13" i="37"/>
  <c r="J13" i="37" s="1"/>
  <c r="L12" i="37"/>
  <c r="K12" i="37"/>
  <c r="J12" i="37"/>
  <c r="L11" i="37"/>
  <c r="K11" i="37"/>
  <c r="J11" i="37" s="1"/>
  <c r="L109" i="31"/>
  <c r="K109" i="31"/>
  <c r="L108" i="31"/>
  <c r="K108" i="31"/>
  <c r="L107" i="31"/>
  <c r="K107" i="31"/>
  <c r="L106" i="31"/>
  <c r="K106" i="31"/>
  <c r="L105" i="31"/>
  <c r="K105" i="31"/>
  <c r="L104" i="31"/>
  <c r="K104" i="31"/>
  <c r="L103" i="31"/>
  <c r="K103" i="31"/>
  <c r="L102" i="31"/>
  <c r="K102" i="31"/>
  <c r="L101" i="31"/>
  <c r="K101" i="31"/>
  <c r="L100" i="31"/>
  <c r="K100" i="31"/>
  <c r="L99" i="31"/>
  <c r="K99" i="31"/>
  <c r="L98" i="31"/>
  <c r="K98" i="31"/>
  <c r="L97" i="31"/>
  <c r="K97" i="31"/>
  <c r="L96" i="31"/>
  <c r="K96" i="31"/>
  <c r="L95" i="31"/>
  <c r="K95" i="31"/>
  <c r="L94" i="31"/>
  <c r="K94" i="31"/>
  <c r="L93" i="31"/>
  <c r="K93" i="31"/>
  <c r="L92" i="31"/>
  <c r="K92" i="31"/>
  <c r="L91" i="31"/>
  <c r="K91" i="31"/>
  <c r="L90" i="31"/>
  <c r="K90" i="31"/>
  <c r="L89" i="31"/>
  <c r="K89" i="31"/>
  <c r="L88" i="31"/>
  <c r="K88" i="31"/>
  <c r="L87" i="31"/>
  <c r="K87" i="31"/>
  <c r="L86" i="31"/>
  <c r="K86" i="31"/>
  <c r="L85" i="31"/>
  <c r="K85" i="31"/>
  <c r="L84" i="31"/>
  <c r="K84" i="31"/>
  <c r="L83" i="31"/>
  <c r="K83" i="31"/>
  <c r="L82" i="31"/>
  <c r="K82" i="31"/>
  <c r="L81" i="31"/>
  <c r="K81" i="31"/>
  <c r="L80" i="31"/>
  <c r="K80" i="31"/>
  <c r="L79" i="31"/>
  <c r="K79" i="31"/>
  <c r="L78" i="31"/>
  <c r="K78" i="31"/>
  <c r="L77" i="31"/>
  <c r="K77" i="31"/>
  <c r="L76" i="31"/>
  <c r="K76" i="31"/>
  <c r="L75" i="31"/>
  <c r="K75" i="31"/>
  <c r="L74" i="31"/>
  <c r="K74" i="31"/>
  <c r="L73" i="31"/>
  <c r="K73" i="31"/>
  <c r="L72" i="31"/>
  <c r="K72" i="31"/>
  <c r="L71" i="31"/>
  <c r="K71" i="31"/>
  <c r="L70" i="31"/>
  <c r="K70" i="31"/>
  <c r="L69" i="31"/>
  <c r="K69" i="31"/>
  <c r="L68" i="31"/>
  <c r="K68" i="31"/>
  <c r="L67" i="31"/>
  <c r="K67" i="31"/>
  <c r="L66" i="31"/>
  <c r="K66" i="31"/>
  <c r="K12" i="31"/>
  <c r="L12" i="31"/>
  <c r="K13" i="31"/>
  <c r="L13" i="31"/>
  <c r="K14" i="31"/>
  <c r="L14" i="31"/>
  <c r="K15" i="31"/>
  <c r="L15" i="31"/>
  <c r="K16" i="31"/>
  <c r="L16" i="31"/>
  <c r="K17" i="31"/>
  <c r="L17" i="31"/>
  <c r="K18" i="31"/>
  <c r="L18" i="31"/>
  <c r="K19" i="31"/>
  <c r="L19" i="31"/>
  <c r="K20" i="31"/>
  <c r="L20" i="31"/>
  <c r="K21" i="31"/>
  <c r="L21" i="31"/>
  <c r="K22" i="31"/>
  <c r="L22" i="31"/>
  <c r="K23" i="31"/>
  <c r="L23" i="31"/>
  <c r="K24" i="31"/>
  <c r="L24" i="31"/>
  <c r="K25" i="31"/>
  <c r="L25" i="31"/>
  <c r="K26" i="31"/>
  <c r="L26" i="31"/>
  <c r="K27" i="31"/>
  <c r="L27" i="31"/>
  <c r="K28" i="31"/>
  <c r="L28" i="31"/>
  <c r="K29" i="31"/>
  <c r="L29" i="31"/>
  <c r="K30" i="31"/>
  <c r="L30" i="31"/>
  <c r="K31" i="31"/>
  <c r="L31" i="31"/>
  <c r="K32" i="31"/>
  <c r="L32" i="31"/>
  <c r="K33" i="31"/>
  <c r="L33" i="31"/>
  <c r="K34" i="31"/>
  <c r="L34" i="31"/>
  <c r="K35" i="31"/>
  <c r="L35" i="31"/>
  <c r="K36" i="31"/>
  <c r="L36" i="31"/>
  <c r="K37" i="31"/>
  <c r="L37" i="31"/>
  <c r="K38" i="31"/>
  <c r="L38" i="31"/>
  <c r="K39" i="31"/>
  <c r="L39" i="31"/>
  <c r="K40" i="31"/>
  <c r="L40" i="31"/>
  <c r="K41" i="31"/>
  <c r="L41" i="31"/>
  <c r="K42" i="31"/>
  <c r="L42" i="31"/>
  <c r="K43" i="31"/>
  <c r="L43" i="31"/>
  <c r="K44" i="31"/>
  <c r="L44" i="31"/>
  <c r="K45" i="31"/>
  <c r="L45" i="31"/>
  <c r="K46" i="31"/>
  <c r="L46" i="31"/>
  <c r="K47" i="31"/>
  <c r="L47" i="31"/>
  <c r="K48" i="31"/>
  <c r="L48" i="31"/>
  <c r="K49" i="31"/>
  <c r="L49" i="31"/>
  <c r="K50" i="31"/>
  <c r="L50" i="31"/>
  <c r="K51" i="31"/>
  <c r="L51" i="31"/>
  <c r="K52" i="31"/>
  <c r="L52" i="31"/>
  <c r="K53" i="31"/>
  <c r="L53" i="31"/>
  <c r="K54" i="31"/>
  <c r="L54" i="31"/>
  <c r="AF25" i="52"/>
  <c r="AG25" i="52"/>
  <c r="AF26" i="52"/>
  <c r="AG26" i="52"/>
  <c r="AF27" i="52"/>
  <c r="AG27" i="52"/>
  <c r="AF28" i="52"/>
  <c r="AG28" i="52"/>
  <c r="AF32" i="52"/>
  <c r="AJ32" i="52"/>
  <c r="AF33" i="52"/>
  <c r="AJ33" i="52"/>
  <c r="AF34" i="52"/>
  <c r="AF35" i="52"/>
  <c r="AF36" i="52"/>
  <c r="AF37" i="52"/>
  <c r="AF38" i="52"/>
  <c r="AJ42" i="52"/>
  <c r="AJ43" i="52"/>
  <c r="G5" i="51" l="1"/>
  <c r="G6" i="51"/>
  <c r="G7" i="51"/>
  <c r="G8" i="51"/>
  <c r="G9" i="51"/>
  <c r="G10" i="51"/>
  <c r="G11" i="51"/>
  <c r="G12" i="51"/>
  <c r="G13" i="51"/>
  <c r="G14" i="51"/>
  <c r="G15" i="51"/>
  <c r="G16" i="51"/>
  <c r="G17" i="51"/>
  <c r="G18" i="51"/>
  <c r="G19" i="51"/>
  <c r="G20" i="51"/>
  <c r="G21" i="51"/>
  <c r="G22" i="51"/>
  <c r="G23" i="51"/>
  <c r="G24" i="51"/>
  <c r="G25" i="51"/>
  <c r="G26" i="51"/>
  <c r="G27" i="51"/>
  <c r="G28" i="51"/>
  <c r="G29" i="51"/>
  <c r="G30" i="51"/>
  <c r="G31" i="51"/>
  <c r="G32" i="51"/>
  <c r="G33" i="51"/>
  <c r="G34" i="51"/>
  <c r="G35" i="51"/>
  <c r="G36" i="51"/>
  <c r="G4" i="51"/>
  <c r="G3" i="51"/>
  <c r="H5" i="51"/>
  <c r="H6" i="51"/>
  <c r="H7" i="51"/>
  <c r="H8" i="51"/>
  <c r="H9" i="51"/>
  <c r="H10" i="51"/>
  <c r="H11" i="51"/>
  <c r="H12" i="51"/>
  <c r="H13" i="51"/>
  <c r="H14" i="51"/>
  <c r="H15" i="51"/>
  <c r="H16" i="51"/>
  <c r="H17" i="51"/>
  <c r="H18" i="51"/>
  <c r="H19" i="51"/>
  <c r="H20" i="51"/>
  <c r="H21" i="51"/>
  <c r="H22" i="51"/>
  <c r="H23" i="51"/>
  <c r="H24" i="51"/>
  <c r="H25" i="51"/>
  <c r="H26" i="51"/>
  <c r="H27" i="51"/>
  <c r="H28" i="51"/>
  <c r="H29" i="51"/>
  <c r="H30" i="51"/>
  <c r="H31" i="51"/>
  <c r="H32" i="51"/>
  <c r="H33" i="51"/>
  <c r="H34" i="51"/>
  <c r="H35" i="51"/>
  <c r="H36" i="51"/>
  <c r="H4" i="51"/>
  <c r="H3" i="51"/>
  <c r="V2" i="53" l="1"/>
  <c r="W2" i="53" s="1"/>
  <c r="X2" i="53" s="1"/>
  <c r="Y2" i="53" s="1"/>
  <c r="Z2" i="53" s="1"/>
  <c r="AA2" i="53" s="1"/>
  <c r="AB2" i="53" s="1"/>
  <c r="AC2" i="53" s="1"/>
  <c r="AD2" i="53" s="1"/>
  <c r="AE2" i="53" s="1"/>
  <c r="AF2" i="53" s="1"/>
  <c r="AG2" i="53" s="1"/>
  <c r="AH2" i="53" s="1"/>
  <c r="AI2" i="53" s="1"/>
  <c r="AJ2" i="53" s="1"/>
  <c r="AK2" i="53" s="1"/>
  <c r="AL2" i="53" s="1"/>
  <c r="AM2" i="53" s="1"/>
  <c r="AN2" i="53" s="1"/>
  <c r="AO2" i="53" s="1"/>
  <c r="AP2" i="53" s="1"/>
  <c r="AQ2" i="53" s="1"/>
  <c r="AR2" i="53" s="1"/>
  <c r="AS2" i="53" s="1"/>
  <c r="AT2" i="53" s="1"/>
  <c r="AU2" i="53" s="1"/>
  <c r="E2" i="53"/>
  <c r="F2" i="53" s="1"/>
  <c r="G2" i="53" s="1"/>
  <c r="H2" i="53" s="1"/>
  <c r="I2" i="53" s="1"/>
  <c r="J2" i="53" s="1"/>
  <c r="K2" i="53" s="1"/>
  <c r="L2" i="53" s="1"/>
  <c r="M2" i="53" s="1"/>
  <c r="N2" i="53" s="1"/>
  <c r="O2" i="53" s="1"/>
  <c r="P2" i="53" s="1"/>
  <c r="Q2" i="53" s="1"/>
  <c r="R2" i="53" s="1"/>
  <c r="S2" i="53" s="1"/>
  <c r="T2" i="53" s="1"/>
  <c r="A30" i="52" l="1"/>
  <c r="A31" i="52" s="1"/>
  <c r="A32" i="52" s="1"/>
  <c r="A33" i="52" s="1"/>
  <c r="A34" i="52" s="1"/>
  <c r="A35" i="52" s="1"/>
  <c r="A36" i="52" s="1"/>
  <c r="A37" i="52" s="1"/>
  <c r="A38" i="52" s="1"/>
  <c r="A39" i="52" s="1"/>
  <c r="A40" i="52" s="1"/>
  <c r="A41" i="52" s="1"/>
  <c r="A42" i="52" s="1"/>
  <c r="A43" i="52" s="1"/>
  <c r="A44" i="52" s="1"/>
  <c r="A45" i="52" s="1"/>
  <c r="A46" i="52" s="1"/>
  <c r="A47" i="52" s="1"/>
  <c r="A48" i="52" s="1"/>
  <c r="A49" i="52" s="1"/>
  <c r="A50" i="52" s="1"/>
  <c r="A51" i="52" s="1"/>
  <c r="A52" i="52" s="1"/>
  <c r="A53" i="52" s="1"/>
  <c r="A54" i="52" s="1"/>
  <c r="A55" i="52" s="1"/>
  <c r="A13" i="52"/>
  <c r="A14" i="52" s="1"/>
  <c r="A15" i="52" s="1"/>
  <c r="A16" i="52" s="1"/>
  <c r="A17" i="52" s="1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A28" i="52" s="1"/>
  <c r="J73" i="31"/>
  <c r="J74" i="31"/>
  <c r="J82" i="31"/>
  <c r="J83" i="31"/>
  <c r="J91" i="31"/>
  <c r="J92" i="31"/>
  <c r="J99" i="31"/>
  <c r="J100" i="31"/>
  <c r="J18" i="31"/>
  <c r="J19" i="31"/>
  <c r="J27" i="31"/>
  <c r="J28" i="31"/>
  <c r="J36" i="31"/>
  <c r="J37" i="31"/>
  <c r="J44" i="31"/>
  <c r="J45" i="31"/>
  <c r="A12" i="23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A53" i="23" s="1"/>
  <c r="A54" i="23" s="1"/>
  <c r="A66" i="23"/>
  <c r="A67" i="23" s="1"/>
  <c r="A68" i="23" s="1"/>
  <c r="A69" i="23" s="1"/>
  <c r="A70" i="23" s="1"/>
  <c r="A71" i="23" s="1"/>
  <c r="A72" i="23" s="1"/>
  <c r="A73" i="23" s="1"/>
  <c r="A74" i="23" s="1"/>
  <c r="A75" i="23" s="1"/>
  <c r="A76" i="23" s="1"/>
  <c r="A77" i="23" s="1"/>
  <c r="A78" i="23" s="1"/>
  <c r="A79" i="23" s="1"/>
  <c r="A80" i="23" s="1"/>
  <c r="A81" i="23" s="1"/>
  <c r="A82" i="23" s="1"/>
  <c r="A83" i="23" s="1"/>
  <c r="A84" i="23" s="1"/>
  <c r="A85" i="23" s="1"/>
  <c r="A86" i="23" s="1"/>
  <c r="A87" i="23" s="1"/>
  <c r="A88" i="23" s="1"/>
  <c r="A89" i="23" s="1"/>
  <c r="A90" i="23" s="1"/>
  <c r="A91" i="23" s="1"/>
  <c r="A92" i="23" s="1"/>
  <c r="A93" i="23" s="1"/>
  <c r="A94" i="23" s="1"/>
  <c r="A95" i="23" s="1"/>
  <c r="A96" i="23" s="1"/>
  <c r="A97" i="23" s="1"/>
  <c r="A98" i="23" s="1"/>
  <c r="A99" i="23" s="1"/>
  <c r="A100" i="23" s="1"/>
  <c r="A101" i="23" s="1"/>
  <c r="A102" i="23" s="1"/>
  <c r="A103" i="23" s="1"/>
  <c r="A104" i="23" s="1"/>
  <c r="A105" i="23" s="1"/>
  <c r="A106" i="23" s="1"/>
  <c r="A107" i="23" s="1"/>
  <c r="A108" i="23" s="1"/>
  <c r="B84" i="34"/>
  <c r="B85" i="34" s="1"/>
  <c r="B86" i="34" s="1"/>
  <c r="B87" i="34" s="1"/>
  <c r="B88" i="34" s="1"/>
  <c r="B89" i="34" s="1"/>
  <c r="B90" i="34" s="1"/>
  <c r="B91" i="34" s="1"/>
  <c r="B92" i="34" s="1"/>
  <c r="B93" i="34" s="1"/>
  <c r="B94" i="34" s="1"/>
  <c r="B95" i="34" s="1"/>
  <c r="B96" i="34" s="1"/>
  <c r="B97" i="34" s="1"/>
  <c r="B98" i="34" s="1"/>
  <c r="B99" i="34" s="1"/>
  <c r="B100" i="34" s="1"/>
  <c r="B101" i="34" s="1"/>
  <c r="B102" i="34" s="1"/>
  <c r="B103" i="34" s="1"/>
  <c r="B104" i="34" s="1"/>
  <c r="B105" i="34" s="1"/>
  <c r="B106" i="34" s="1"/>
  <c r="B107" i="34" s="1"/>
  <c r="B108" i="34" s="1"/>
  <c r="B109" i="34" s="1"/>
  <c r="B67" i="34"/>
  <c r="B68" i="34" s="1"/>
  <c r="B69" i="34" s="1"/>
  <c r="B70" i="34" s="1"/>
  <c r="B71" i="34" s="1"/>
  <c r="B72" i="34" s="1"/>
  <c r="B73" i="34" s="1"/>
  <c r="B74" i="34" s="1"/>
  <c r="B75" i="34" s="1"/>
  <c r="B76" i="34" s="1"/>
  <c r="B77" i="34" s="1"/>
  <c r="B78" i="34" s="1"/>
  <c r="B79" i="34" s="1"/>
  <c r="B80" i="34" s="1"/>
  <c r="B81" i="34" s="1"/>
  <c r="B82" i="34" s="1"/>
  <c r="A67" i="34"/>
  <c r="A68" i="34" s="1"/>
  <c r="A69" i="34" s="1"/>
  <c r="A70" i="34" s="1"/>
  <c r="A71" i="34" s="1"/>
  <c r="A72" i="34" s="1"/>
  <c r="A73" i="34" s="1"/>
  <c r="A74" i="34" s="1"/>
  <c r="A75" i="34" s="1"/>
  <c r="A76" i="34" s="1"/>
  <c r="A77" i="34" s="1"/>
  <c r="A78" i="34" s="1"/>
  <c r="A79" i="34" s="1"/>
  <c r="A80" i="34" s="1"/>
  <c r="A81" i="34" s="1"/>
  <c r="A82" i="34" s="1"/>
  <c r="A83" i="34" s="1"/>
  <c r="A84" i="34" s="1"/>
  <c r="A85" i="34" s="1"/>
  <c r="A86" i="34" s="1"/>
  <c r="A87" i="34" s="1"/>
  <c r="A88" i="34" s="1"/>
  <c r="A89" i="34" s="1"/>
  <c r="A90" i="34" s="1"/>
  <c r="A91" i="34" s="1"/>
  <c r="A92" i="34" s="1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3" i="34" s="1"/>
  <c r="A104" i="34" s="1"/>
  <c r="A105" i="34" s="1"/>
  <c r="A106" i="34" s="1"/>
  <c r="A107" i="34" s="1"/>
  <c r="A108" i="34" s="1"/>
  <c r="A109" i="34" s="1"/>
  <c r="D67" i="34"/>
  <c r="D68" i="34" s="1"/>
  <c r="D69" i="34" s="1"/>
  <c r="D70" i="34" s="1"/>
  <c r="D71" i="34" s="1"/>
  <c r="D72" i="34" s="1"/>
  <c r="D73" i="34" s="1"/>
  <c r="D74" i="34" s="1"/>
  <c r="D75" i="34" s="1"/>
  <c r="D76" i="34" s="1"/>
  <c r="D77" i="34" s="1"/>
  <c r="D78" i="34" s="1"/>
  <c r="D79" i="34" s="1"/>
  <c r="D80" i="34" s="1"/>
  <c r="D81" i="34" s="1"/>
  <c r="D82" i="34" s="1"/>
  <c r="D83" i="34" s="1"/>
  <c r="D84" i="34" s="1"/>
  <c r="D85" i="34" s="1"/>
  <c r="D86" i="34" s="1"/>
  <c r="D87" i="34" s="1"/>
  <c r="D88" i="34" s="1"/>
  <c r="D89" i="34" s="1"/>
  <c r="D90" i="34" s="1"/>
  <c r="D91" i="34" s="1"/>
  <c r="D92" i="34" s="1"/>
  <c r="D93" i="34" s="1"/>
  <c r="D94" i="34" s="1"/>
  <c r="D95" i="34" s="1"/>
  <c r="D96" i="34" s="1"/>
  <c r="D97" i="34" s="1"/>
  <c r="D98" i="34" s="1"/>
  <c r="D99" i="34" s="1"/>
  <c r="D100" i="34" s="1"/>
  <c r="D101" i="34" s="1"/>
  <c r="D102" i="34" s="1"/>
  <c r="D103" i="34" s="1"/>
  <c r="D104" i="34" s="1"/>
  <c r="D105" i="34" s="1"/>
  <c r="D106" i="34" s="1"/>
  <c r="D107" i="34" s="1"/>
  <c r="D108" i="34" s="1"/>
  <c r="D109" i="34" s="1"/>
  <c r="B84" i="28"/>
  <c r="B85" i="28" s="1"/>
  <c r="B86" i="28" s="1"/>
  <c r="B87" i="28" s="1"/>
  <c r="B88" i="28" s="1"/>
  <c r="B89" i="28" s="1"/>
  <c r="B90" i="28" s="1"/>
  <c r="B91" i="28" s="1"/>
  <c r="B92" i="28" s="1"/>
  <c r="B93" i="28" s="1"/>
  <c r="B94" i="28" s="1"/>
  <c r="B95" i="28" s="1"/>
  <c r="B96" i="28" s="1"/>
  <c r="B97" i="28" s="1"/>
  <c r="B98" i="28" s="1"/>
  <c r="B99" i="28" s="1"/>
  <c r="B100" i="28" s="1"/>
  <c r="B101" i="28" s="1"/>
  <c r="B102" i="28" s="1"/>
  <c r="B103" i="28" s="1"/>
  <c r="B104" i="28" s="1"/>
  <c r="B105" i="28" s="1"/>
  <c r="B106" i="28" s="1"/>
  <c r="B107" i="28" s="1"/>
  <c r="B108" i="28" s="1"/>
  <c r="B109" i="28" s="1"/>
  <c r="B67" i="28"/>
  <c r="B68" i="28" s="1"/>
  <c r="B69" i="28" s="1"/>
  <c r="B70" i="28" s="1"/>
  <c r="B71" i="28" s="1"/>
  <c r="B72" i="28" s="1"/>
  <c r="B73" i="28" s="1"/>
  <c r="B74" i="28" s="1"/>
  <c r="B75" i="28" s="1"/>
  <c r="B76" i="28" s="1"/>
  <c r="B77" i="28" s="1"/>
  <c r="B78" i="28" s="1"/>
  <c r="B79" i="28" s="1"/>
  <c r="B80" i="28" s="1"/>
  <c r="B81" i="28" s="1"/>
  <c r="B82" i="28" s="1"/>
  <c r="A67" i="28"/>
  <c r="A68" i="28" s="1"/>
  <c r="A69" i="28" s="1"/>
  <c r="A70" i="28" s="1"/>
  <c r="A71" i="28" s="1"/>
  <c r="A72" i="28" s="1"/>
  <c r="A73" i="28" s="1"/>
  <c r="A74" i="28" s="1"/>
  <c r="A75" i="28" s="1"/>
  <c r="A76" i="28" s="1"/>
  <c r="A77" i="28" s="1"/>
  <c r="A78" i="28" s="1"/>
  <c r="A79" i="28" s="1"/>
  <c r="A80" i="28" s="1"/>
  <c r="A81" i="28" s="1"/>
  <c r="A82" i="28" s="1"/>
  <c r="A83" i="28" s="1"/>
  <c r="A84" i="28" s="1"/>
  <c r="A85" i="28" s="1"/>
  <c r="A86" i="28" s="1"/>
  <c r="A87" i="28" s="1"/>
  <c r="A88" i="28" s="1"/>
  <c r="A89" i="28" s="1"/>
  <c r="A90" i="28" s="1"/>
  <c r="A91" i="28" s="1"/>
  <c r="A92" i="28" s="1"/>
  <c r="A93" i="28" s="1"/>
  <c r="A94" i="28" s="1"/>
  <c r="A95" i="28" s="1"/>
  <c r="A96" i="28" s="1"/>
  <c r="A97" i="28" s="1"/>
  <c r="A98" i="28" s="1"/>
  <c r="A99" i="28" s="1"/>
  <c r="A100" i="28" s="1"/>
  <c r="A101" i="28" s="1"/>
  <c r="A102" i="28" s="1"/>
  <c r="A103" i="28" s="1"/>
  <c r="A104" i="28" s="1"/>
  <c r="A105" i="28" s="1"/>
  <c r="A106" i="28" s="1"/>
  <c r="A107" i="28" s="1"/>
  <c r="A108" i="28" s="1"/>
  <c r="A109" i="28" s="1"/>
  <c r="D67" i="28"/>
  <c r="D68" i="28" s="1"/>
  <c r="D69" i="28" s="1"/>
  <c r="D70" i="28" s="1"/>
  <c r="D71" i="28" s="1"/>
  <c r="D72" i="28" s="1"/>
  <c r="D73" i="28" s="1"/>
  <c r="D74" i="28" s="1"/>
  <c r="D75" i="28" s="1"/>
  <c r="D76" i="28" s="1"/>
  <c r="D77" i="28" s="1"/>
  <c r="D78" i="28" s="1"/>
  <c r="D79" i="28" s="1"/>
  <c r="D80" i="28" s="1"/>
  <c r="D81" i="28" s="1"/>
  <c r="D82" i="28" s="1"/>
  <c r="D83" i="28" s="1"/>
  <c r="D84" i="28" s="1"/>
  <c r="D85" i="28" s="1"/>
  <c r="D86" i="28" s="1"/>
  <c r="D87" i="28" s="1"/>
  <c r="D88" i="28" s="1"/>
  <c r="D89" i="28" s="1"/>
  <c r="D90" i="28" s="1"/>
  <c r="D91" i="28" s="1"/>
  <c r="D92" i="28" s="1"/>
  <c r="D93" i="28" s="1"/>
  <c r="D94" i="28" s="1"/>
  <c r="D95" i="28" s="1"/>
  <c r="D96" i="28" s="1"/>
  <c r="D97" i="28" s="1"/>
  <c r="D98" i="28" s="1"/>
  <c r="D99" i="28" s="1"/>
  <c r="D100" i="28" s="1"/>
  <c r="D101" i="28" s="1"/>
  <c r="D102" i="28" s="1"/>
  <c r="D103" i="28" s="1"/>
  <c r="D104" i="28" s="1"/>
  <c r="D105" i="28" s="1"/>
  <c r="D106" i="28" s="1"/>
  <c r="D107" i="28" s="1"/>
  <c r="D108" i="28" s="1"/>
  <c r="D109" i="28" s="1"/>
  <c r="B29" i="28"/>
  <c r="B30" i="28" s="1"/>
  <c r="B31" i="28" s="1"/>
  <c r="B32" i="28" s="1"/>
  <c r="B33" i="28" s="1"/>
  <c r="B34" i="28" s="1"/>
  <c r="B35" i="28" s="1"/>
  <c r="B36" i="28" s="1"/>
  <c r="B37" i="28" s="1"/>
  <c r="B38" i="28" s="1"/>
  <c r="B39" i="28" s="1"/>
  <c r="B40" i="28" s="1"/>
  <c r="B41" i="28" s="1"/>
  <c r="B42" i="28" s="1"/>
  <c r="B43" i="28" s="1"/>
  <c r="B44" i="28" s="1"/>
  <c r="B45" i="28" s="1"/>
  <c r="B46" i="28" s="1"/>
  <c r="B47" i="28" s="1"/>
  <c r="B48" i="28" s="1"/>
  <c r="B49" i="28" s="1"/>
  <c r="B50" i="28" s="1"/>
  <c r="B51" i="28" s="1"/>
  <c r="B52" i="28" s="1"/>
  <c r="B53" i="28" s="1"/>
  <c r="B54" i="28" s="1"/>
  <c r="B12" i="28"/>
  <c r="B13" i="28" s="1"/>
  <c r="B14" i="28" s="1"/>
  <c r="B15" i="28" s="1"/>
  <c r="B16" i="28" s="1"/>
  <c r="B17" i="28" s="1"/>
  <c r="B18" i="28" s="1"/>
  <c r="B19" i="28" s="1"/>
  <c r="B20" i="28" s="1"/>
  <c r="B21" i="28" s="1"/>
  <c r="B22" i="28" s="1"/>
  <c r="B23" i="28" s="1"/>
  <c r="B24" i="28" s="1"/>
  <c r="B25" i="28" s="1"/>
  <c r="B26" i="28" s="1"/>
  <c r="B27" i="28" s="1"/>
  <c r="A12" i="28"/>
  <c r="A13" i="28" s="1"/>
  <c r="A14" i="28" s="1"/>
  <c r="A15" i="28" s="1"/>
  <c r="A16" i="28" s="1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A48" i="28" s="1"/>
  <c r="A49" i="28" s="1"/>
  <c r="A50" i="28" s="1"/>
  <c r="A51" i="28" s="1"/>
  <c r="A52" i="28" s="1"/>
  <c r="A53" i="28" s="1"/>
  <c r="A54" i="28" s="1"/>
  <c r="D12" i="28"/>
  <c r="D13" i="28" s="1"/>
  <c r="D14" i="28" s="1"/>
  <c r="D15" i="28" s="1"/>
  <c r="D16" i="28" s="1"/>
  <c r="D17" i="28" s="1"/>
  <c r="D18" i="28" s="1"/>
  <c r="D19" i="28" s="1"/>
  <c r="D20" i="28" s="1"/>
  <c r="D21" i="28" s="1"/>
  <c r="D22" i="28" s="1"/>
  <c r="D23" i="28" s="1"/>
  <c r="D24" i="28" s="1"/>
  <c r="D25" i="28" s="1"/>
  <c r="D26" i="28" s="1"/>
  <c r="D27" i="28" s="1"/>
  <c r="D28" i="28" s="1"/>
  <c r="D29" i="28" s="1"/>
  <c r="D30" i="28" s="1"/>
  <c r="D31" i="28" s="1"/>
  <c r="D32" i="28" s="1"/>
  <c r="D33" i="28" s="1"/>
  <c r="D34" i="28" s="1"/>
  <c r="D35" i="28" s="1"/>
  <c r="D36" i="28" s="1"/>
  <c r="D37" i="28" s="1"/>
  <c r="D38" i="28" s="1"/>
  <c r="D39" i="28" s="1"/>
  <c r="D40" i="28" s="1"/>
  <c r="D41" i="28" s="1"/>
  <c r="D42" i="28" s="1"/>
  <c r="D43" i="28" s="1"/>
  <c r="D44" i="28" s="1"/>
  <c r="D45" i="28" s="1"/>
  <c r="D46" i="28" s="1"/>
  <c r="D47" i="28" s="1"/>
  <c r="D48" i="28" s="1"/>
  <c r="D49" i="28" s="1"/>
  <c r="D50" i="28" s="1"/>
  <c r="D51" i="28" s="1"/>
  <c r="D52" i="28" s="1"/>
  <c r="D53" i="28" s="1"/>
  <c r="D54" i="28" s="1"/>
  <c r="B29" i="34"/>
  <c r="B30" i="34" s="1"/>
  <c r="B31" i="34" s="1"/>
  <c r="B32" i="34" s="1"/>
  <c r="B33" i="34" s="1"/>
  <c r="B34" i="34" s="1"/>
  <c r="B35" i="34" s="1"/>
  <c r="B36" i="34" s="1"/>
  <c r="B37" i="34" s="1"/>
  <c r="B38" i="34" s="1"/>
  <c r="B39" i="34" s="1"/>
  <c r="B40" i="34" s="1"/>
  <c r="B41" i="34" s="1"/>
  <c r="B42" i="34" s="1"/>
  <c r="B43" i="34" s="1"/>
  <c r="B44" i="34" s="1"/>
  <c r="B45" i="34" s="1"/>
  <c r="B46" i="34" s="1"/>
  <c r="B47" i="34" s="1"/>
  <c r="B48" i="34" s="1"/>
  <c r="B49" i="34" s="1"/>
  <c r="B50" i="34" s="1"/>
  <c r="B51" i="34" s="1"/>
  <c r="B52" i="34" s="1"/>
  <c r="B53" i="34" s="1"/>
  <c r="B54" i="34" s="1"/>
  <c r="B12" i="34"/>
  <c r="B13" i="34" s="1"/>
  <c r="B14" i="34" s="1"/>
  <c r="B15" i="34" s="1"/>
  <c r="B16" i="34" s="1"/>
  <c r="B17" i="34" s="1"/>
  <c r="B18" i="34" s="1"/>
  <c r="B19" i="34" s="1"/>
  <c r="B20" i="34" s="1"/>
  <c r="B21" i="34" s="1"/>
  <c r="B22" i="34" s="1"/>
  <c r="B23" i="34" s="1"/>
  <c r="B24" i="34" s="1"/>
  <c r="B25" i="34" s="1"/>
  <c r="B26" i="34" s="1"/>
  <c r="B27" i="34" s="1"/>
  <c r="A12" i="34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D12" i="34"/>
  <c r="D13" i="34" s="1"/>
  <c r="D14" i="34" s="1"/>
  <c r="D15" i="34" s="1"/>
  <c r="D16" i="34" s="1"/>
  <c r="D17" i="34" s="1"/>
  <c r="D18" i="34" s="1"/>
  <c r="D19" i="34" s="1"/>
  <c r="D20" i="34" s="1"/>
  <c r="D21" i="34" s="1"/>
  <c r="D22" i="34" s="1"/>
  <c r="D23" i="34" s="1"/>
  <c r="D24" i="34" s="1"/>
  <c r="D25" i="34" s="1"/>
  <c r="D26" i="34" s="1"/>
  <c r="D27" i="34" s="1"/>
  <c r="D28" i="34" s="1"/>
  <c r="D29" i="34" s="1"/>
  <c r="D30" i="34" s="1"/>
  <c r="D31" i="34" s="1"/>
  <c r="D32" i="34" s="1"/>
  <c r="D33" i="34" s="1"/>
  <c r="D34" i="34" s="1"/>
  <c r="D35" i="34" s="1"/>
  <c r="D36" i="34" s="1"/>
  <c r="D37" i="34" s="1"/>
  <c r="D38" i="34" s="1"/>
  <c r="D39" i="34" s="1"/>
  <c r="D40" i="34" s="1"/>
  <c r="D41" i="34" s="1"/>
  <c r="D42" i="34" s="1"/>
  <c r="D43" i="34" s="1"/>
  <c r="D44" i="34" s="1"/>
  <c r="D45" i="34" s="1"/>
  <c r="D46" i="34" s="1"/>
  <c r="D47" i="34" s="1"/>
  <c r="D48" i="34" s="1"/>
  <c r="D49" i="34" s="1"/>
  <c r="D50" i="34" s="1"/>
  <c r="D51" i="34" s="1"/>
  <c r="D52" i="34" s="1"/>
  <c r="D53" i="34" s="1"/>
  <c r="D54" i="34" s="1"/>
  <c r="B29" i="29"/>
  <c r="B30" i="29" s="1"/>
  <c r="B31" i="29" s="1"/>
  <c r="B32" i="29" s="1"/>
  <c r="B33" i="29" s="1"/>
  <c r="B34" i="29" s="1"/>
  <c r="B35" i="29" s="1"/>
  <c r="B36" i="29" s="1"/>
  <c r="B37" i="29" s="1"/>
  <c r="B38" i="29" s="1"/>
  <c r="B39" i="29" s="1"/>
  <c r="B40" i="29" s="1"/>
  <c r="B41" i="29" s="1"/>
  <c r="B42" i="29" s="1"/>
  <c r="B43" i="29" s="1"/>
  <c r="B44" i="29" s="1"/>
  <c r="B45" i="29" s="1"/>
  <c r="B46" i="29" s="1"/>
  <c r="B47" i="29" s="1"/>
  <c r="B48" i="29" s="1"/>
  <c r="B49" i="29" s="1"/>
  <c r="B50" i="29" s="1"/>
  <c r="B51" i="29" s="1"/>
  <c r="B52" i="29" s="1"/>
  <c r="B53" i="29" s="1"/>
  <c r="B54" i="29" s="1"/>
  <c r="B12" i="29"/>
  <c r="B13" i="29" s="1"/>
  <c r="B14" i="29" s="1"/>
  <c r="B15" i="29" s="1"/>
  <c r="B16" i="29" s="1"/>
  <c r="B17" i="29" s="1"/>
  <c r="B18" i="29" s="1"/>
  <c r="B19" i="29" s="1"/>
  <c r="B20" i="29" s="1"/>
  <c r="B21" i="29" s="1"/>
  <c r="B22" i="29" s="1"/>
  <c r="B23" i="29" s="1"/>
  <c r="B24" i="29" s="1"/>
  <c r="B25" i="29" s="1"/>
  <c r="B26" i="29" s="1"/>
  <c r="B27" i="29" s="1"/>
  <c r="A12" i="29"/>
  <c r="A13" i="29" s="1"/>
  <c r="A14" i="29" s="1"/>
  <c r="A15" i="29" s="1"/>
  <c r="A16" i="29" s="1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52" i="29" s="1"/>
  <c r="A53" i="29" s="1"/>
  <c r="A54" i="29" s="1"/>
  <c r="D12" i="29"/>
  <c r="D13" i="29" s="1"/>
  <c r="D14" i="29" s="1"/>
  <c r="D15" i="29" s="1"/>
  <c r="D16" i="29" s="1"/>
  <c r="D17" i="29" s="1"/>
  <c r="D18" i="29" s="1"/>
  <c r="D19" i="29" s="1"/>
  <c r="D20" i="29" s="1"/>
  <c r="D21" i="29" s="1"/>
  <c r="D22" i="29" s="1"/>
  <c r="D23" i="29" s="1"/>
  <c r="D24" i="29" s="1"/>
  <c r="D25" i="29" s="1"/>
  <c r="D26" i="29" s="1"/>
  <c r="D27" i="29" s="1"/>
  <c r="D28" i="29" s="1"/>
  <c r="D29" i="29" s="1"/>
  <c r="D30" i="29" s="1"/>
  <c r="D31" i="29" s="1"/>
  <c r="D32" i="29" s="1"/>
  <c r="D33" i="29" s="1"/>
  <c r="D34" i="29" s="1"/>
  <c r="D35" i="29" s="1"/>
  <c r="D36" i="29" s="1"/>
  <c r="D37" i="29" s="1"/>
  <c r="D38" i="29" s="1"/>
  <c r="D39" i="29" s="1"/>
  <c r="D40" i="29" s="1"/>
  <c r="D41" i="29" s="1"/>
  <c r="D42" i="29" s="1"/>
  <c r="D43" i="29" s="1"/>
  <c r="D44" i="29" s="1"/>
  <c r="D45" i="29" s="1"/>
  <c r="D46" i="29" s="1"/>
  <c r="D47" i="29" s="1"/>
  <c r="D48" i="29" s="1"/>
  <c r="D49" i="29" s="1"/>
  <c r="D50" i="29" s="1"/>
  <c r="D51" i="29" s="1"/>
  <c r="D52" i="29" s="1"/>
  <c r="D53" i="29" s="1"/>
  <c r="D54" i="29" s="1"/>
  <c r="A67" i="36"/>
  <c r="A68" i="36" s="1"/>
  <c r="A69" i="36" s="1"/>
  <c r="A70" i="36" s="1"/>
  <c r="A71" i="36" s="1"/>
  <c r="A72" i="36" s="1"/>
  <c r="A73" i="36" s="1"/>
  <c r="A74" i="36" s="1"/>
  <c r="A75" i="36" s="1"/>
  <c r="A76" i="36" s="1"/>
  <c r="A77" i="36" s="1"/>
  <c r="A78" i="36" s="1"/>
  <c r="A79" i="36" s="1"/>
  <c r="A80" i="36" s="1"/>
  <c r="A81" i="36" s="1"/>
  <c r="A82" i="36" s="1"/>
  <c r="A83" i="36" s="1"/>
  <c r="A84" i="36" s="1"/>
  <c r="A85" i="36" s="1"/>
  <c r="A86" i="36" s="1"/>
  <c r="A87" i="36" s="1"/>
  <c r="A88" i="36" s="1"/>
  <c r="A89" i="36" s="1"/>
  <c r="A90" i="36" s="1"/>
  <c r="A91" i="36" s="1"/>
  <c r="A92" i="36" s="1"/>
  <c r="A93" i="36" s="1"/>
  <c r="A94" i="36" s="1"/>
  <c r="A95" i="36" s="1"/>
  <c r="A96" i="36" s="1"/>
  <c r="A97" i="36" s="1"/>
  <c r="A98" i="36" s="1"/>
  <c r="A99" i="36" s="1"/>
  <c r="A100" i="36" s="1"/>
  <c r="A101" i="36" s="1"/>
  <c r="A102" i="36" s="1"/>
  <c r="A103" i="36" s="1"/>
  <c r="A104" i="36" s="1"/>
  <c r="A105" i="36" s="1"/>
  <c r="A106" i="36" s="1"/>
  <c r="A107" i="36" s="1"/>
  <c r="A108" i="36" s="1"/>
  <c r="A109" i="36" s="1"/>
  <c r="A12" i="36"/>
  <c r="A13" i="36" s="1"/>
  <c r="A14" i="36" s="1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A41" i="36" s="1"/>
  <c r="A42" i="36" s="1"/>
  <c r="A43" i="36" s="1"/>
  <c r="A44" i="36" s="1"/>
  <c r="A45" i="36" s="1"/>
  <c r="A46" i="36" s="1"/>
  <c r="A47" i="36" s="1"/>
  <c r="A48" i="36" s="1"/>
  <c r="A49" i="36" s="1"/>
  <c r="A50" i="36" s="1"/>
  <c r="A51" i="36" s="1"/>
  <c r="A52" i="36" s="1"/>
  <c r="A53" i="36" s="1"/>
  <c r="A54" i="36" s="1"/>
  <c r="A12" i="30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39" i="30" s="1"/>
  <c r="A40" i="30" s="1"/>
  <c r="A41" i="30" s="1"/>
  <c r="A42" i="30" s="1"/>
  <c r="A43" i="30" s="1"/>
  <c r="A44" i="30" s="1"/>
  <c r="A45" i="30" s="1"/>
  <c r="A46" i="30" s="1"/>
  <c r="A47" i="30" s="1"/>
  <c r="A48" i="30" s="1"/>
  <c r="A49" i="30" s="1"/>
  <c r="A50" i="30" s="1"/>
  <c r="A51" i="30" s="1"/>
  <c r="A52" i="30" s="1"/>
  <c r="A67" i="30"/>
  <c r="A68" i="30" s="1"/>
  <c r="A69" i="30" s="1"/>
  <c r="A70" i="30" s="1"/>
  <c r="A71" i="30" s="1"/>
  <c r="A72" i="30" s="1"/>
  <c r="A73" i="30" s="1"/>
  <c r="A74" i="30" s="1"/>
  <c r="A75" i="30" s="1"/>
  <c r="A76" i="30" s="1"/>
  <c r="A77" i="30" s="1"/>
  <c r="A78" i="30" s="1"/>
  <c r="A79" i="30" s="1"/>
  <c r="A80" i="30" s="1"/>
  <c r="A81" i="30" s="1"/>
  <c r="A82" i="30" s="1"/>
  <c r="A83" i="30" s="1"/>
  <c r="A84" i="30" s="1"/>
  <c r="A85" i="30" s="1"/>
  <c r="A86" i="30" s="1"/>
  <c r="A87" i="30" s="1"/>
  <c r="A88" i="30" s="1"/>
  <c r="A89" i="30" s="1"/>
  <c r="A90" i="30" s="1"/>
  <c r="A91" i="30" s="1"/>
  <c r="A92" i="30" s="1"/>
  <c r="A93" i="30" s="1"/>
  <c r="A94" i="30" s="1"/>
  <c r="A95" i="30" s="1"/>
  <c r="A96" i="30" s="1"/>
  <c r="A97" i="30" s="1"/>
  <c r="A98" i="30" s="1"/>
  <c r="A99" i="30" s="1"/>
  <c r="A100" i="30" s="1"/>
  <c r="A101" i="30" s="1"/>
  <c r="A102" i="30" s="1"/>
  <c r="A103" i="30" s="1"/>
  <c r="A104" i="30" s="1"/>
  <c r="A105" i="30" s="1"/>
  <c r="A106" i="30" s="1"/>
  <c r="A107" i="30" s="1"/>
  <c r="A108" i="30" l="1"/>
  <c r="A109" i="30" s="1"/>
  <c r="J109" i="31" l="1"/>
  <c r="J76" i="31"/>
  <c r="J72" i="31"/>
  <c r="J70" i="31"/>
  <c r="L11" i="31"/>
  <c r="K11" i="31"/>
  <c r="J78" i="31" l="1"/>
  <c r="J80" i="31"/>
  <c r="J84" i="31"/>
  <c r="J68" i="31"/>
  <c r="J86" i="31"/>
  <c r="J88" i="31"/>
  <c r="J90" i="31"/>
  <c r="J94" i="31"/>
  <c r="J96" i="31"/>
  <c r="J98" i="31"/>
  <c r="J102" i="31"/>
  <c r="J104" i="31"/>
  <c r="J106" i="31"/>
  <c r="J108" i="31"/>
  <c r="J69" i="31"/>
  <c r="J71" i="31"/>
  <c r="J75" i="31"/>
  <c r="J77" i="31"/>
  <c r="J79" i="31"/>
  <c r="J81" i="31"/>
  <c r="J13" i="31"/>
  <c r="J85" i="31"/>
  <c r="J87" i="31"/>
  <c r="J89" i="31"/>
  <c r="J93" i="31"/>
  <c r="J95" i="31"/>
  <c r="J97" i="31"/>
  <c r="J101" i="31"/>
  <c r="J103" i="31"/>
  <c r="J105" i="31"/>
  <c r="J107" i="31"/>
  <c r="J15" i="31"/>
  <c r="J17" i="31"/>
  <c r="J21" i="31"/>
  <c r="J23" i="31"/>
  <c r="J25" i="31"/>
  <c r="J29" i="31"/>
  <c r="J31" i="31"/>
  <c r="J33" i="31"/>
  <c r="J35" i="31"/>
  <c r="J39" i="31"/>
  <c r="J41" i="31"/>
  <c r="J43" i="31"/>
  <c r="J47" i="31"/>
  <c r="J49" i="31"/>
  <c r="J51" i="31"/>
  <c r="J53" i="31"/>
  <c r="J14" i="31"/>
  <c r="J16" i="31"/>
  <c r="J20" i="31"/>
  <c r="J22" i="31"/>
  <c r="J24" i="31"/>
  <c r="J26" i="31"/>
  <c r="J30" i="31"/>
  <c r="J32" i="31"/>
  <c r="J34" i="31"/>
  <c r="J38" i="31"/>
  <c r="J40" i="31"/>
  <c r="J42" i="31"/>
  <c r="J46" i="31"/>
  <c r="J48" i="31"/>
  <c r="J50" i="31"/>
  <c r="J52" i="31"/>
  <c r="J11" i="31"/>
  <c r="J12" i="31"/>
  <c r="J54" i="31"/>
  <c r="J66" i="31"/>
  <c r="J67" i="31"/>
  <c r="B66" i="23" l="1"/>
  <c r="B67" i="23" s="1"/>
  <c r="B68" i="23" s="1"/>
  <c r="B69" i="23" s="1"/>
  <c r="B70" i="23" s="1"/>
  <c r="D66" i="23"/>
  <c r="D67" i="23"/>
  <c r="D68" i="23" s="1"/>
  <c r="D69" i="23" s="1"/>
  <c r="D70" i="23" s="1"/>
  <c r="B83" i="23"/>
  <c r="B84" i="23" s="1"/>
  <c r="B85" i="23" s="1"/>
  <c r="B86" i="23" s="1"/>
  <c r="B87" i="23" s="1"/>
  <c r="B88" i="23" s="1"/>
  <c r="B89" i="23" s="1"/>
  <c r="B90" i="23" s="1"/>
  <c r="B91" i="23" s="1"/>
  <c r="B92" i="23" s="1"/>
  <c r="B93" i="23" s="1"/>
  <c r="B94" i="23" s="1"/>
  <c r="B95" i="23" s="1"/>
  <c r="B96" i="23" s="1"/>
  <c r="B97" i="23" s="1"/>
  <c r="B98" i="23" s="1"/>
  <c r="B99" i="23" s="1"/>
  <c r="B100" i="23" s="1"/>
  <c r="B101" i="23" s="1"/>
  <c r="B102" i="23" s="1"/>
  <c r="B103" i="23" s="1"/>
  <c r="B104" i="23" s="1"/>
  <c r="B105" i="23" s="1"/>
  <c r="B106" i="23" s="1"/>
  <c r="B107" i="23" s="1"/>
  <c r="B108" i="23" s="1"/>
  <c r="A68" i="31" l="1"/>
  <c r="A69" i="31" s="1"/>
  <c r="A70" i="31" s="1"/>
  <c r="A71" i="31" s="1"/>
  <c r="A72" i="31" s="1"/>
  <c r="A75" i="31" s="1"/>
  <c r="A76" i="31" s="1"/>
  <c r="A77" i="31" s="1"/>
  <c r="A78" i="31" s="1"/>
  <c r="A79" i="31" s="1"/>
  <c r="A80" i="31" s="1"/>
  <c r="A81" i="31" s="1"/>
  <c r="A84" i="31" s="1"/>
  <c r="A85" i="31" s="1"/>
  <c r="A86" i="31" s="1"/>
  <c r="A87" i="31" s="1"/>
  <c r="A88" i="31" s="1"/>
  <c r="A89" i="31" s="1"/>
  <c r="A90" i="31" s="1"/>
  <c r="A93" i="31" s="1"/>
  <c r="A94" i="31" s="1"/>
  <c r="A95" i="31" s="1"/>
  <c r="A96" i="31" s="1"/>
  <c r="A97" i="31" s="1"/>
  <c r="A98" i="31" s="1"/>
  <c r="A101" i="31" s="1"/>
  <c r="A102" i="31" s="1"/>
  <c r="A103" i="31" s="1"/>
  <c r="A104" i="31" s="1"/>
  <c r="A105" i="31" s="1"/>
  <c r="A106" i="31" s="1"/>
  <c r="A107" i="31" s="1"/>
  <c r="A108" i="31" s="1"/>
  <c r="A109" i="31" s="1"/>
  <c r="A13" i="31"/>
  <c r="A14" i="31" s="1"/>
  <c r="A15" i="31" s="1"/>
  <c r="A16" i="31" s="1"/>
  <c r="A17" i="31" s="1"/>
  <c r="A20" i="31" s="1"/>
  <c r="A21" i="31" s="1"/>
  <c r="A22" i="31" s="1"/>
  <c r="A23" i="31" s="1"/>
  <c r="A24" i="31" s="1"/>
  <c r="A25" i="31" s="1"/>
  <c r="A26" i="31" s="1"/>
  <c r="A29" i="31" s="1"/>
  <c r="A30" i="31" s="1"/>
  <c r="A31" i="31" s="1"/>
  <c r="A32" i="31" s="1"/>
  <c r="A33" i="31" s="1"/>
  <c r="A34" i="31" s="1"/>
  <c r="A35" i="31" s="1"/>
  <c r="A38" i="31" s="1"/>
  <c r="A39" i="31" s="1"/>
  <c r="A40" i="31" s="1"/>
  <c r="A41" i="31" s="1"/>
  <c r="A42" i="31" s="1"/>
  <c r="A43" i="31" s="1"/>
  <c r="A46" i="31" s="1"/>
  <c r="A47" i="31" s="1"/>
  <c r="A48" i="31" s="1"/>
  <c r="A49" i="31" s="1"/>
  <c r="A50" i="31" s="1"/>
  <c r="A51" i="31" s="1"/>
  <c r="A52" i="31" s="1"/>
  <c r="A53" i="31" s="1"/>
  <c r="A54" i="31" s="1"/>
  <c r="A109" i="37"/>
  <c r="A54" i="37"/>
  <c r="A53" i="30"/>
  <c r="A54" i="30" s="1"/>
  <c r="A68" i="29"/>
  <c r="A69" i="29" s="1"/>
  <c r="A70" i="29" s="1"/>
  <c r="A71" i="29" s="1"/>
  <c r="A72" i="29" s="1"/>
  <c r="A75" i="29" s="1"/>
  <c r="A76" i="29" s="1"/>
  <c r="A77" i="29" s="1"/>
  <c r="A78" i="29" s="1"/>
  <c r="A79" i="29" s="1"/>
  <c r="A80" i="29" s="1"/>
  <c r="A81" i="29" s="1"/>
  <c r="A84" i="29" s="1"/>
  <c r="A85" i="29" s="1"/>
  <c r="A86" i="29" s="1"/>
  <c r="A87" i="29" s="1"/>
  <c r="A88" i="29" s="1"/>
  <c r="A89" i="29" s="1"/>
  <c r="A90" i="29" s="1"/>
  <c r="A93" i="29" s="1"/>
  <c r="A94" i="29" s="1"/>
  <c r="A95" i="29" s="1"/>
  <c r="A96" i="29" s="1"/>
  <c r="A97" i="29" s="1"/>
  <c r="A98" i="29" s="1"/>
  <c r="A101" i="29" s="1"/>
  <c r="A102" i="29" s="1"/>
  <c r="A103" i="29" s="1"/>
  <c r="A104" i="29" s="1"/>
  <c r="A105" i="29" s="1"/>
  <c r="A106" i="29" s="1"/>
  <c r="A107" i="29" s="1"/>
  <c r="A108" i="29" s="1"/>
  <c r="A109" i="29" s="1"/>
  <c r="A68" i="33"/>
  <c r="A69" i="33" s="1"/>
  <c r="A13" i="33"/>
  <c r="A14" i="33" l="1"/>
  <c r="A15" i="33" s="1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A36" i="33" s="1"/>
  <c r="A37" i="33" s="1"/>
  <c r="A38" i="33" s="1"/>
  <c r="A39" i="33" s="1"/>
  <c r="A40" i="33" s="1"/>
  <c r="A41" i="33" s="1"/>
  <c r="A42" i="33" s="1"/>
  <c r="A43" i="33" s="1"/>
  <c r="A44" i="33" s="1"/>
  <c r="A45" i="33" s="1"/>
  <c r="A46" i="33" s="1"/>
  <c r="A47" i="33" s="1"/>
  <c r="A48" i="33" s="1"/>
  <c r="A49" i="33" s="1"/>
  <c r="A50" i="33" s="1"/>
  <c r="A51" i="33" s="1"/>
  <c r="A52" i="33" s="1"/>
  <c r="A53" i="33" s="1"/>
  <c r="A54" i="33" s="1"/>
  <c r="A70" i="33"/>
  <c r="A71" i="33" s="1"/>
  <c r="A72" i="33" s="1"/>
  <c r="A73" i="33" s="1"/>
  <c r="A74" i="33" s="1"/>
  <c r="A75" i="33" s="1"/>
  <c r="A76" i="33" s="1"/>
  <c r="A77" i="33" s="1"/>
  <c r="A78" i="33" s="1"/>
  <c r="A79" i="33" s="1"/>
  <c r="A80" i="33" s="1"/>
  <c r="A81" i="33" s="1"/>
  <c r="A82" i="33" s="1"/>
  <c r="A83" i="33" s="1"/>
  <c r="A84" i="33" s="1"/>
  <c r="A85" i="33" s="1"/>
  <c r="A86" i="33" s="1"/>
  <c r="A87" i="33" s="1"/>
  <c r="A88" i="33" s="1"/>
  <c r="A89" i="33" s="1"/>
  <c r="A90" i="33" s="1"/>
  <c r="A91" i="33" s="1"/>
  <c r="A92" i="33" s="1"/>
  <c r="A93" i="33" s="1"/>
  <c r="A94" i="33" s="1"/>
  <c r="A95" i="33" s="1"/>
  <c r="A96" i="33" s="1"/>
  <c r="A97" i="33" s="1"/>
  <c r="A98" i="33" s="1"/>
  <c r="A99" i="33" s="1"/>
  <c r="A100" i="33" s="1"/>
  <c r="A101" i="33" s="1"/>
  <c r="A102" i="33" s="1"/>
  <c r="A103" i="33" s="1"/>
  <c r="A104" i="33" s="1"/>
  <c r="A105" i="33" s="1"/>
  <c r="A106" i="33" s="1"/>
  <c r="A107" i="33" s="1"/>
  <c r="A108" i="33" s="1"/>
  <c r="A109" i="33" s="1"/>
  <c r="D66" i="29"/>
  <c r="D67" i="29" s="1"/>
  <c r="D68" i="29" s="1"/>
  <c r="D69" i="29" s="1"/>
  <c r="D70" i="29" s="1"/>
  <c r="D71" i="29" s="1"/>
  <c r="D72" i="29" s="1"/>
  <c r="D73" i="29" s="1"/>
  <c r="D74" i="29" s="1"/>
  <c r="D75" i="29" s="1"/>
  <c r="D76" i="29" s="1"/>
  <c r="D77" i="29" s="1"/>
  <c r="D78" i="29" s="1"/>
  <c r="D79" i="29" s="1"/>
  <c r="D80" i="29" s="1"/>
  <c r="D81" i="29" s="1"/>
  <c r="D82" i="29" s="1"/>
  <c r="D83" i="29" s="1"/>
  <c r="D84" i="29" s="1"/>
  <c r="D85" i="29" s="1"/>
  <c r="D86" i="29" s="1"/>
  <c r="D87" i="29" s="1"/>
  <c r="D88" i="29" s="1"/>
  <c r="D89" i="29" s="1"/>
  <c r="D90" i="29" s="1"/>
  <c r="D91" i="29" s="1"/>
  <c r="D92" i="29" s="1"/>
  <c r="D93" i="29" s="1"/>
  <c r="D94" i="29" s="1"/>
  <c r="D95" i="29" s="1"/>
  <c r="D96" i="29" s="1"/>
  <c r="D97" i="29" s="1"/>
  <c r="D98" i="29" s="1"/>
  <c r="D99" i="29" s="1"/>
  <c r="D100" i="29" s="1"/>
  <c r="D101" i="29" s="1"/>
  <c r="D102" i="29" s="1"/>
  <c r="D103" i="29" s="1"/>
  <c r="D104" i="29" s="1"/>
  <c r="D105" i="29" s="1"/>
  <c r="D106" i="29" s="1"/>
  <c r="D107" i="29" s="1"/>
  <c r="D108" i="29" s="1"/>
  <c r="D109" i="29" s="1"/>
  <c r="D11" i="31" l="1"/>
  <c r="D11" i="37"/>
  <c r="D11" i="30"/>
  <c r="D11" i="36"/>
  <c r="D66" i="36" s="1"/>
  <c r="D67" i="36" s="1"/>
  <c r="D68" i="36" s="1"/>
  <c r="D69" i="36" s="1"/>
  <c r="D70" i="36" s="1"/>
  <c r="D71" i="36" s="1"/>
  <c r="D72" i="36" s="1"/>
  <c r="D73" i="36" s="1"/>
  <c r="D74" i="36" s="1"/>
  <c r="D75" i="36" s="1"/>
  <c r="D76" i="36" s="1"/>
  <c r="D77" i="36" s="1"/>
  <c r="D78" i="36" s="1"/>
  <c r="D79" i="36" s="1"/>
  <c r="D80" i="36" s="1"/>
  <c r="B67" i="36"/>
  <c r="B68" i="36" s="1"/>
  <c r="B69" i="36" s="1"/>
  <c r="B70" i="36" s="1"/>
  <c r="B71" i="36" s="1"/>
  <c r="B72" i="36" s="1"/>
  <c r="B73" i="36" s="1"/>
  <c r="B74" i="36" s="1"/>
  <c r="B75" i="36" s="1"/>
  <c r="B76" i="36" s="1"/>
  <c r="B77" i="36" s="1"/>
  <c r="B78" i="36" s="1"/>
  <c r="B79" i="36" s="1"/>
  <c r="B80" i="36" s="1"/>
  <c r="B84" i="31" l="1"/>
  <c r="B85" i="31" s="1"/>
  <c r="B86" i="31" s="1"/>
  <c r="B87" i="31" s="1"/>
  <c r="B88" i="31" s="1"/>
  <c r="B89" i="31" s="1"/>
  <c r="B90" i="31" s="1"/>
  <c r="B91" i="31" s="1"/>
  <c r="B92" i="31" s="1"/>
  <c r="B93" i="31" s="1"/>
  <c r="B94" i="31" s="1"/>
  <c r="B95" i="31" s="1"/>
  <c r="B96" i="31" s="1"/>
  <c r="B97" i="31" s="1"/>
  <c r="B98" i="31" s="1"/>
  <c r="B99" i="31" s="1"/>
  <c r="B100" i="31" s="1"/>
  <c r="B101" i="31" s="1"/>
  <c r="B102" i="31" s="1"/>
  <c r="B103" i="31" s="1"/>
  <c r="B104" i="31" s="1"/>
  <c r="B105" i="31" s="1"/>
  <c r="B106" i="31" s="1"/>
  <c r="B107" i="31" s="1"/>
  <c r="B108" i="31" s="1"/>
  <c r="B109" i="31" s="1"/>
  <c r="B67" i="31"/>
  <c r="B68" i="31" s="1"/>
  <c r="B69" i="31" s="1"/>
  <c r="B70" i="31" s="1"/>
  <c r="B71" i="31" s="1"/>
  <c r="B72" i="31" s="1"/>
  <c r="B73" i="31" s="1"/>
  <c r="B74" i="31" s="1"/>
  <c r="B75" i="31" s="1"/>
  <c r="B76" i="31" s="1"/>
  <c r="B77" i="31" s="1"/>
  <c r="B78" i="31" s="1"/>
  <c r="B79" i="31" s="1"/>
  <c r="B80" i="31" s="1"/>
  <c r="B81" i="31" s="1"/>
  <c r="B82" i="31" s="1"/>
  <c r="B29" i="31"/>
  <c r="B30" i="31" s="1"/>
  <c r="B31" i="31" s="1"/>
  <c r="B32" i="31" s="1"/>
  <c r="B33" i="31" s="1"/>
  <c r="B34" i="31" s="1"/>
  <c r="B35" i="31" s="1"/>
  <c r="B36" i="31" s="1"/>
  <c r="B37" i="31" s="1"/>
  <c r="B38" i="31" s="1"/>
  <c r="B39" i="31" s="1"/>
  <c r="B40" i="31" s="1"/>
  <c r="B41" i="31" s="1"/>
  <c r="B42" i="31" s="1"/>
  <c r="B43" i="31" s="1"/>
  <c r="B44" i="31" s="1"/>
  <c r="B45" i="31" s="1"/>
  <c r="B46" i="31" s="1"/>
  <c r="B47" i="31" s="1"/>
  <c r="B48" i="31" s="1"/>
  <c r="B49" i="31" s="1"/>
  <c r="B50" i="31" s="1"/>
  <c r="B51" i="31" s="1"/>
  <c r="B52" i="31" s="1"/>
  <c r="B53" i="31" s="1"/>
  <c r="B54" i="31" s="1"/>
  <c r="B12" i="31"/>
  <c r="B13" i="31" s="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84" i="37"/>
  <c r="B85" i="37" s="1"/>
  <c r="B86" i="37" s="1"/>
  <c r="B87" i="37" s="1"/>
  <c r="B88" i="37" s="1"/>
  <c r="B89" i="37" s="1"/>
  <c r="B90" i="37" s="1"/>
  <c r="B91" i="37" s="1"/>
  <c r="B92" i="37" s="1"/>
  <c r="B93" i="37" s="1"/>
  <c r="B94" i="37" s="1"/>
  <c r="B95" i="37" s="1"/>
  <c r="B96" i="37" s="1"/>
  <c r="B97" i="37" s="1"/>
  <c r="B98" i="37" s="1"/>
  <c r="B99" i="37" s="1"/>
  <c r="B100" i="37" s="1"/>
  <c r="B101" i="37" s="1"/>
  <c r="B102" i="37" s="1"/>
  <c r="B103" i="37" s="1"/>
  <c r="B104" i="37" s="1"/>
  <c r="B105" i="37" s="1"/>
  <c r="B106" i="37" s="1"/>
  <c r="B107" i="37" s="1"/>
  <c r="B108" i="37" s="1"/>
  <c r="B109" i="37" s="1"/>
  <c r="B67" i="37"/>
  <c r="B68" i="37" s="1"/>
  <c r="B69" i="37" s="1"/>
  <c r="B70" i="37" s="1"/>
  <c r="B71" i="37" s="1"/>
  <c r="B72" i="37" s="1"/>
  <c r="B73" i="37" s="1"/>
  <c r="B74" i="37" s="1"/>
  <c r="B75" i="37" s="1"/>
  <c r="B76" i="37" s="1"/>
  <c r="B77" i="37" s="1"/>
  <c r="B78" i="37" s="1"/>
  <c r="B79" i="37" s="1"/>
  <c r="B80" i="37" s="1"/>
  <c r="B81" i="37" s="1"/>
  <c r="B82" i="37" s="1"/>
  <c r="B29" i="37"/>
  <c r="B30" i="37" s="1"/>
  <c r="B31" i="37" s="1"/>
  <c r="B32" i="37" s="1"/>
  <c r="B33" i="37" s="1"/>
  <c r="B34" i="37" s="1"/>
  <c r="B35" i="37" s="1"/>
  <c r="B36" i="37" s="1"/>
  <c r="B37" i="37" s="1"/>
  <c r="B38" i="37" s="1"/>
  <c r="B39" i="37" s="1"/>
  <c r="B40" i="37" s="1"/>
  <c r="B41" i="37" s="1"/>
  <c r="B42" i="37" s="1"/>
  <c r="B43" i="37" s="1"/>
  <c r="B44" i="37" s="1"/>
  <c r="B45" i="37" s="1"/>
  <c r="B46" i="37" s="1"/>
  <c r="B47" i="37" s="1"/>
  <c r="B48" i="37" s="1"/>
  <c r="B49" i="37" s="1"/>
  <c r="B50" i="37" s="1"/>
  <c r="B51" i="37" s="1"/>
  <c r="B52" i="37" s="1"/>
  <c r="B53" i="37" s="1"/>
  <c r="B54" i="37" s="1"/>
  <c r="B12" i="37"/>
  <c r="B13" i="37" s="1"/>
  <c r="B14" i="37" s="1"/>
  <c r="B15" i="37" s="1"/>
  <c r="B16" i="37" s="1"/>
  <c r="B17" i="37" s="1"/>
  <c r="B18" i="37" s="1"/>
  <c r="B19" i="37" s="1"/>
  <c r="B20" i="37" s="1"/>
  <c r="B21" i="37" s="1"/>
  <c r="B22" i="37" s="1"/>
  <c r="B23" i="37" s="1"/>
  <c r="B24" i="37" s="1"/>
  <c r="B25" i="37" s="1"/>
  <c r="B26" i="37" s="1"/>
  <c r="B27" i="37" s="1"/>
  <c r="B84" i="30"/>
  <c r="B85" i="30" s="1"/>
  <c r="B86" i="30" s="1"/>
  <c r="B87" i="30" s="1"/>
  <c r="B88" i="30" s="1"/>
  <c r="B89" i="30" s="1"/>
  <c r="B90" i="30" s="1"/>
  <c r="B91" i="30" s="1"/>
  <c r="B92" i="30" s="1"/>
  <c r="B93" i="30" s="1"/>
  <c r="B94" i="30" s="1"/>
  <c r="B95" i="30" s="1"/>
  <c r="B96" i="30" s="1"/>
  <c r="B97" i="30" s="1"/>
  <c r="B98" i="30" s="1"/>
  <c r="B99" i="30" s="1"/>
  <c r="B100" i="30" s="1"/>
  <c r="B101" i="30" s="1"/>
  <c r="B102" i="30" s="1"/>
  <c r="B103" i="30" s="1"/>
  <c r="B104" i="30" s="1"/>
  <c r="B105" i="30" s="1"/>
  <c r="B106" i="30" s="1"/>
  <c r="B107" i="30" s="1"/>
  <c r="B108" i="30" s="1"/>
  <c r="B109" i="30" s="1"/>
  <c r="B67" i="30"/>
  <c r="B68" i="30" s="1"/>
  <c r="B69" i="30" s="1"/>
  <c r="B70" i="30" s="1"/>
  <c r="B71" i="30" s="1"/>
  <c r="B72" i="30" s="1"/>
  <c r="B73" i="30" s="1"/>
  <c r="B74" i="30" s="1"/>
  <c r="B75" i="30" s="1"/>
  <c r="B76" i="30" s="1"/>
  <c r="B77" i="30" s="1"/>
  <c r="B78" i="30" s="1"/>
  <c r="B79" i="30" s="1"/>
  <c r="B80" i="30" s="1"/>
  <c r="B81" i="30" s="1"/>
  <c r="B82" i="30" s="1"/>
  <c r="B29" i="30"/>
  <c r="B30" i="30" s="1"/>
  <c r="B31" i="30" s="1"/>
  <c r="B32" i="30" s="1"/>
  <c r="B33" i="30" s="1"/>
  <c r="B34" i="30" s="1"/>
  <c r="B35" i="30" s="1"/>
  <c r="B36" i="30" s="1"/>
  <c r="B37" i="30" s="1"/>
  <c r="B38" i="30" s="1"/>
  <c r="B39" i="30" s="1"/>
  <c r="B40" i="30" s="1"/>
  <c r="B41" i="30" s="1"/>
  <c r="B42" i="30" s="1"/>
  <c r="B43" i="30" s="1"/>
  <c r="B44" i="30" s="1"/>
  <c r="B45" i="30" s="1"/>
  <c r="B46" i="30" s="1"/>
  <c r="B47" i="30" s="1"/>
  <c r="B48" i="30" s="1"/>
  <c r="B49" i="30" s="1"/>
  <c r="B50" i="30" s="1"/>
  <c r="B51" i="30" s="1"/>
  <c r="B52" i="30" s="1"/>
  <c r="B53" i="30" s="1"/>
  <c r="B54" i="30" s="1"/>
  <c r="B12" i="30"/>
  <c r="B13" i="30" s="1"/>
  <c r="B14" i="30" s="1"/>
  <c r="B15" i="30" s="1"/>
  <c r="B16" i="30" s="1"/>
  <c r="B17" i="30" s="1"/>
  <c r="B18" i="30" s="1"/>
  <c r="B19" i="30" s="1"/>
  <c r="B20" i="30" s="1"/>
  <c r="B21" i="30" s="1"/>
  <c r="B22" i="30" s="1"/>
  <c r="B23" i="30" s="1"/>
  <c r="B24" i="30" s="1"/>
  <c r="B25" i="30" s="1"/>
  <c r="B26" i="30" s="1"/>
  <c r="B27" i="30" s="1"/>
  <c r="B84" i="36"/>
  <c r="B85" i="36" s="1"/>
  <c r="B86" i="36" s="1"/>
  <c r="B87" i="36" s="1"/>
  <c r="B88" i="36" s="1"/>
  <c r="B89" i="36" s="1"/>
  <c r="B90" i="36" s="1"/>
  <c r="B91" i="36" s="1"/>
  <c r="B92" i="36" s="1"/>
  <c r="B93" i="36" s="1"/>
  <c r="B94" i="36" s="1"/>
  <c r="B95" i="36" s="1"/>
  <c r="B96" i="36" s="1"/>
  <c r="B97" i="36" s="1"/>
  <c r="B98" i="36" s="1"/>
  <c r="B99" i="36" s="1"/>
  <c r="B100" i="36" s="1"/>
  <c r="B101" i="36" s="1"/>
  <c r="B102" i="36" s="1"/>
  <c r="B103" i="36" s="1"/>
  <c r="B104" i="36" s="1"/>
  <c r="B105" i="36" s="1"/>
  <c r="B106" i="36" s="1"/>
  <c r="B107" i="36" s="1"/>
  <c r="B108" i="36" s="1"/>
  <c r="B109" i="36" s="1"/>
  <c r="D81" i="36"/>
  <c r="D82" i="36" s="1"/>
  <c r="D83" i="36" s="1"/>
  <c r="D84" i="36" s="1"/>
  <c r="D85" i="36" s="1"/>
  <c r="D86" i="36" s="1"/>
  <c r="D87" i="36" s="1"/>
  <c r="D88" i="36" s="1"/>
  <c r="D89" i="36" s="1"/>
  <c r="D90" i="36" s="1"/>
  <c r="D91" i="36" s="1"/>
  <c r="D92" i="36" s="1"/>
  <c r="D93" i="36" s="1"/>
  <c r="D94" i="36" s="1"/>
  <c r="D95" i="36" s="1"/>
  <c r="D96" i="36" s="1"/>
  <c r="D97" i="36" s="1"/>
  <c r="D98" i="36" s="1"/>
  <c r="D99" i="36" s="1"/>
  <c r="D100" i="36" s="1"/>
  <c r="D101" i="36" s="1"/>
  <c r="D102" i="36" s="1"/>
  <c r="D103" i="36" s="1"/>
  <c r="D104" i="36" s="1"/>
  <c r="D105" i="36" s="1"/>
  <c r="D106" i="36" s="1"/>
  <c r="D107" i="36" s="1"/>
  <c r="D108" i="36" s="1"/>
  <c r="D109" i="36" s="1"/>
  <c r="B81" i="36"/>
  <c r="B82" i="36" s="1"/>
  <c r="B29" i="36"/>
  <c r="B30" i="36" s="1"/>
  <c r="B31" i="36" s="1"/>
  <c r="B32" i="36" s="1"/>
  <c r="B33" i="36" s="1"/>
  <c r="B34" i="36" s="1"/>
  <c r="B35" i="36" s="1"/>
  <c r="B36" i="36" s="1"/>
  <c r="B37" i="36" s="1"/>
  <c r="B38" i="36" s="1"/>
  <c r="B39" i="36" s="1"/>
  <c r="B40" i="36" s="1"/>
  <c r="B41" i="36" s="1"/>
  <c r="B42" i="36" s="1"/>
  <c r="B43" i="36" s="1"/>
  <c r="B44" i="36" s="1"/>
  <c r="B45" i="36" s="1"/>
  <c r="B46" i="36" s="1"/>
  <c r="B47" i="36" s="1"/>
  <c r="B48" i="36" s="1"/>
  <c r="B49" i="36" s="1"/>
  <c r="B50" i="36" s="1"/>
  <c r="B51" i="36" s="1"/>
  <c r="B52" i="36" s="1"/>
  <c r="B53" i="36" s="1"/>
  <c r="B54" i="36" s="1"/>
  <c r="B12" i="36"/>
  <c r="B13" i="36" s="1"/>
  <c r="B14" i="36" s="1"/>
  <c r="B15" i="36" s="1"/>
  <c r="B16" i="36" s="1"/>
  <c r="B17" i="36" s="1"/>
  <c r="B18" i="36" s="1"/>
  <c r="B19" i="36" s="1"/>
  <c r="B20" i="36" s="1"/>
  <c r="B21" i="36" s="1"/>
  <c r="B22" i="36" s="1"/>
  <c r="B23" i="36" s="1"/>
  <c r="B24" i="36" s="1"/>
  <c r="B25" i="36" s="1"/>
  <c r="B26" i="36" s="1"/>
  <c r="B27" i="36" s="1"/>
  <c r="B84" i="29"/>
  <c r="B85" i="29" s="1"/>
  <c r="B86" i="29" s="1"/>
  <c r="B87" i="29" s="1"/>
  <c r="B88" i="29" s="1"/>
  <c r="B89" i="29" s="1"/>
  <c r="B90" i="29" s="1"/>
  <c r="B91" i="29" s="1"/>
  <c r="B92" i="29" s="1"/>
  <c r="B93" i="29" s="1"/>
  <c r="B94" i="29" s="1"/>
  <c r="B95" i="29" s="1"/>
  <c r="B96" i="29" s="1"/>
  <c r="B97" i="29" s="1"/>
  <c r="B98" i="29" s="1"/>
  <c r="B99" i="29" s="1"/>
  <c r="B100" i="29" s="1"/>
  <c r="B101" i="29" s="1"/>
  <c r="B102" i="29" s="1"/>
  <c r="B103" i="29" s="1"/>
  <c r="B104" i="29" s="1"/>
  <c r="B105" i="29" s="1"/>
  <c r="B106" i="29" s="1"/>
  <c r="B107" i="29" s="1"/>
  <c r="B108" i="29" s="1"/>
  <c r="B109" i="29" s="1"/>
  <c r="B67" i="29"/>
  <c r="B68" i="29" s="1"/>
  <c r="B69" i="29" s="1"/>
  <c r="B70" i="29" s="1"/>
  <c r="B71" i="29" s="1"/>
  <c r="B72" i="29" s="1"/>
  <c r="B73" i="29" s="1"/>
  <c r="B74" i="29" s="1"/>
  <c r="B75" i="29" s="1"/>
  <c r="B76" i="29" s="1"/>
  <c r="B77" i="29" s="1"/>
  <c r="B78" i="29" s="1"/>
  <c r="B79" i="29" s="1"/>
  <c r="B80" i="29" s="1"/>
  <c r="B81" i="29" s="1"/>
  <c r="B82" i="29" s="1"/>
  <c r="B84" i="33"/>
  <c r="B85" i="33" s="1"/>
  <c r="B86" i="33" s="1"/>
  <c r="B87" i="33" s="1"/>
  <c r="B88" i="33" s="1"/>
  <c r="B89" i="33" s="1"/>
  <c r="B90" i="33" s="1"/>
  <c r="B91" i="33" s="1"/>
  <c r="B92" i="33" s="1"/>
  <c r="B93" i="33" s="1"/>
  <c r="B94" i="33" s="1"/>
  <c r="B95" i="33" s="1"/>
  <c r="B96" i="33" s="1"/>
  <c r="B97" i="33" s="1"/>
  <c r="B98" i="33" s="1"/>
  <c r="B99" i="33" s="1"/>
  <c r="B100" i="33" s="1"/>
  <c r="B101" i="33" s="1"/>
  <c r="B102" i="33" s="1"/>
  <c r="B103" i="33" s="1"/>
  <c r="B104" i="33" s="1"/>
  <c r="B105" i="33" s="1"/>
  <c r="B106" i="33" s="1"/>
  <c r="B107" i="33" s="1"/>
  <c r="B108" i="33" s="1"/>
  <c r="B109" i="33" s="1"/>
  <c r="B67" i="33"/>
  <c r="B68" i="33" s="1"/>
  <c r="B69" i="33" s="1"/>
  <c r="B70" i="33" s="1"/>
  <c r="B71" i="33" s="1"/>
  <c r="B72" i="33" s="1"/>
  <c r="B73" i="33" s="1"/>
  <c r="B74" i="33" s="1"/>
  <c r="B75" i="33" s="1"/>
  <c r="B76" i="33" s="1"/>
  <c r="B77" i="33" s="1"/>
  <c r="B78" i="33" s="1"/>
  <c r="B79" i="33" s="1"/>
  <c r="B80" i="33" s="1"/>
  <c r="B81" i="33" s="1"/>
  <c r="B82" i="33" s="1"/>
  <c r="B29" i="33"/>
  <c r="B30" i="33" s="1"/>
  <c r="B31" i="33" s="1"/>
  <c r="B32" i="33" s="1"/>
  <c r="B33" i="33" s="1"/>
  <c r="B34" i="33" s="1"/>
  <c r="B35" i="33" s="1"/>
  <c r="B36" i="33" s="1"/>
  <c r="B37" i="33" s="1"/>
  <c r="B38" i="33" s="1"/>
  <c r="B39" i="33" s="1"/>
  <c r="B40" i="33" s="1"/>
  <c r="B41" i="33" s="1"/>
  <c r="B42" i="33" s="1"/>
  <c r="B43" i="33" s="1"/>
  <c r="B44" i="33" s="1"/>
  <c r="B45" i="33" s="1"/>
  <c r="B46" i="33" s="1"/>
  <c r="B47" i="33" s="1"/>
  <c r="B48" i="33" s="1"/>
  <c r="B49" i="33" s="1"/>
  <c r="B50" i="33" s="1"/>
  <c r="B51" i="33" s="1"/>
  <c r="B52" i="33" s="1"/>
  <c r="B53" i="33" s="1"/>
  <c r="B54" i="33" s="1"/>
  <c r="B12" i="33"/>
  <c r="B13" i="33" s="1"/>
  <c r="B14" i="33" s="1"/>
  <c r="B15" i="33" s="1"/>
  <c r="B16" i="33" s="1"/>
  <c r="B17" i="33" s="1"/>
  <c r="B18" i="33" s="1"/>
  <c r="B19" i="33" s="1"/>
  <c r="B20" i="33" s="1"/>
  <c r="B21" i="33" s="1"/>
  <c r="B22" i="33" s="1"/>
  <c r="B23" i="33" s="1"/>
  <c r="B24" i="33" s="1"/>
  <c r="B25" i="33" s="1"/>
  <c r="B26" i="33" s="1"/>
  <c r="B27" i="33" s="1"/>
  <c r="B29" i="23" l="1"/>
  <c r="B30" i="23" s="1"/>
  <c r="B31" i="23" s="1"/>
  <c r="B32" i="23" s="1"/>
  <c r="B33" i="23" s="1"/>
  <c r="B34" i="23" s="1"/>
  <c r="B35" i="23" s="1"/>
  <c r="B36" i="23" s="1"/>
  <c r="B37" i="23" s="1"/>
  <c r="B38" i="23" s="1"/>
  <c r="B39" i="23" s="1"/>
  <c r="B40" i="23" s="1"/>
  <c r="B41" i="23" s="1"/>
  <c r="B42" i="23" s="1"/>
  <c r="B43" i="23" s="1"/>
  <c r="B44" i="23" s="1"/>
  <c r="B45" i="23" s="1"/>
  <c r="B46" i="23" s="1"/>
  <c r="B47" i="23" s="1"/>
  <c r="B48" i="23" s="1"/>
  <c r="B49" i="23" s="1"/>
  <c r="B50" i="23" s="1"/>
  <c r="B51" i="23" s="1"/>
  <c r="B52" i="23" s="1"/>
  <c r="B53" i="23" s="1"/>
  <c r="B54" i="23" s="1"/>
  <c r="D12" i="23"/>
  <c r="B12" i="23"/>
  <c r="B13" i="23" s="1"/>
  <c r="B14" i="23" s="1"/>
  <c r="B15" i="23" s="1"/>
  <c r="B16" i="23" s="1"/>
  <c r="B17" i="23" s="1"/>
  <c r="B18" i="23" s="1"/>
  <c r="B19" i="23" s="1"/>
  <c r="B20" i="23" s="1"/>
  <c r="B21" i="23" s="1"/>
  <c r="B22" i="23" s="1"/>
  <c r="B23" i="23" s="1"/>
  <c r="B24" i="23" s="1"/>
  <c r="B25" i="23" s="1"/>
  <c r="B26" i="23" s="1"/>
  <c r="B27" i="23" s="1"/>
  <c r="D13" i="23" l="1"/>
  <c r="D14" i="23" l="1"/>
  <c r="D15" i="23" l="1"/>
  <c r="D16" i="23" l="1"/>
  <c r="D17" i="23" l="1"/>
  <c r="D18" i="23" l="1"/>
  <c r="D19" i="23" l="1"/>
  <c r="D20" i="23" l="1"/>
  <c r="D21" i="23" l="1"/>
  <c r="D22" i="23" l="1"/>
  <c r="D23" i="23" l="1"/>
  <c r="D24" i="23" l="1"/>
  <c r="D25" i="23" l="1"/>
  <c r="D26" i="23" l="1"/>
  <c r="D27" i="23" l="1"/>
  <c r="D28" i="23" l="1"/>
  <c r="D29" i="23" l="1"/>
  <c r="D30" i="23" l="1"/>
  <c r="D31" i="23" l="1"/>
  <c r="D32" i="23" l="1"/>
  <c r="D33" i="23" l="1"/>
  <c r="D34" i="23" l="1"/>
  <c r="D35" i="23" l="1"/>
  <c r="D36" i="23" l="1"/>
  <c r="D37" i="23" l="1"/>
  <c r="D38" i="23" l="1"/>
  <c r="D39" i="23" l="1"/>
  <c r="D40" i="23" l="1"/>
  <c r="D41" i="23" l="1"/>
  <c r="D42" i="23" l="1"/>
  <c r="D43" i="23" l="1"/>
  <c r="D44" i="23" l="1"/>
  <c r="D45" i="23" l="1"/>
  <c r="D46" i="23" l="1"/>
  <c r="D47" i="23" l="1"/>
  <c r="D48" i="23" l="1"/>
  <c r="D49" i="23" l="1"/>
  <c r="D50" i="23" l="1"/>
  <c r="D51" i="23" l="1"/>
  <c r="D52" i="23" l="1"/>
  <c r="D53" i="23" l="1"/>
  <c r="D54" i="23" l="1"/>
  <c r="D12" i="36"/>
  <c r="D13" i="36" s="1"/>
  <c r="D14" i="36" s="1"/>
  <c r="D15" i="36" s="1"/>
  <c r="D16" i="36" s="1"/>
  <c r="D17" i="36" s="1"/>
  <c r="D18" i="36" s="1"/>
  <c r="D19" i="36" s="1"/>
  <c r="D20" i="36" s="1"/>
  <c r="D21" i="36" s="1"/>
  <c r="D22" i="36" s="1"/>
  <c r="D23" i="36" s="1"/>
  <c r="D24" i="36" s="1"/>
  <c r="D25" i="36" s="1"/>
  <c r="D26" i="36" s="1"/>
  <c r="D27" i="36" s="1"/>
  <c r="D28" i="36" s="1"/>
  <c r="D29" i="36" s="1"/>
  <c r="D30" i="36" s="1"/>
  <c r="D31" i="36" s="1"/>
  <c r="D32" i="36" s="1"/>
  <c r="D33" i="36" s="1"/>
  <c r="D34" i="36" s="1"/>
  <c r="D35" i="36" s="1"/>
  <c r="D36" i="36" s="1"/>
  <c r="D37" i="36" s="1"/>
  <c r="D38" i="36" s="1"/>
  <c r="D39" i="36" s="1"/>
  <c r="D40" i="36" s="1"/>
  <c r="D41" i="36" s="1"/>
  <c r="D42" i="36" s="1"/>
  <c r="D43" i="36" s="1"/>
  <c r="D44" i="36" s="1"/>
  <c r="D45" i="36" s="1"/>
  <c r="D46" i="36" s="1"/>
  <c r="D47" i="36" s="1"/>
  <c r="D48" i="36" s="1"/>
  <c r="D49" i="36" s="1"/>
  <c r="D50" i="36" s="1"/>
  <c r="D51" i="36" s="1"/>
  <c r="D52" i="36" s="1"/>
  <c r="D53" i="36" s="1"/>
  <c r="D54" i="36" s="1"/>
  <c r="D66" i="30"/>
  <c r="D67" i="30" s="1"/>
  <c r="D68" i="30" s="1"/>
  <c r="D69" i="30" s="1"/>
  <c r="D70" i="30" s="1"/>
  <c r="D71" i="30" s="1"/>
  <c r="D72" i="30" s="1"/>
  <c r="D73" i="30" s="1"/>
  <c r="D74" i="30" s="1"/>
  <c r="D75" i="30" s="1"/>
  <c r="D76" i="30" s="1"/>
  <c r="D77" i="30" s="1"/>
  <c r="D78" i="30" s="1"/>
  <c r="D79" i="30" s="1"/>
  <c r="D80" i="30" s="1"/>
  <c r="D81" i="30" s="1"/>
  <c r="D82" i="30" s="1"/>
  <c r="D83" i="30" s="1"/>
  <c r="D84" i="30" s="1"/>
  <c r="D85" i="30" s="1"/>
  <c r="D86" i="30" s="1"/>
  <c r="D87" i="30" s="1"/>
  <c r="D88" i="30" s="1"/>
  <c r="D89" i="30" s="1"/>
  <c r="D90" i="30" s="1"/>
  <c r="D91" i="30" s="1"/>
  <c r="D92" i="30" s="1"/>
  <c r="D93" i="30" s="1"/>
  <c r="D94" i="30" s="1"/>
  <c r="D95" i="30" s="1"/>
  <c r="D96" i="30" s="1"/>
  <c r="D97" i="30" s="1"/>
  <c r="D98" i="30" s="1"/>
  <c r="D99" i="30" s="1"/>
  <c r="D100" i="30" s="1"/>
  <c r="D101" i="30" s="1"/>
  <c r="D102" i="30" s="1"/>
  <c r="D103" i="30" s="1"/>
  <c r="D104" i="30" s="1"/>
  <c r="D105" i="30" s="1"/>
  <c r="D106" i="30" s="1"/>
  <c r="D107" i="30" s="1"/>
  <c r="D108" i="30" s="1"/>
  <c r="D109" i="30" s="1"/>
  <c r="D12" i="30"/>
  <c r="D13" i="30" s="1"/>
  <c r="D14" i="30" s="1"/>
  <c r="D15" i="30" s="1"/>
  <c r="D16" i="30" s="1"/>
  <c r="D17" i="30" s="1"/>
  <c r="D18" i="30" s="1"/>
  <c r="D19" i="30" s="1"/>
  <c r="D20" i="30" s="1"/>
  <c r="D21" i="30" s="1"/>
  <c r="D22" i="30" s="1"/>
  <c r="D23" i="30" s="1"/>
  <c r="D24" i="30" s="1"/>
  <c r="D25" i="30" s="1"/>
  <c r="D26" i="30" s="1"/>
  <c r="D27" i="30" s="1"/>
  <c r="D28" i="30" s="1"/>
  <c r="D29" i="30" s="1"/>
  <c r="D30" i="30" s="1"/>
  <c r="D31" i="30" s="1"/>
  <c r="D32" i="30" s="1"/>
  <c r="D33" i="30" s="1"/>
  <c r="D34" i="30" s="1"/>
  <c r="D35" i="30" s="1"/>
  <c r="D36" i="30" s="1"/>
  <c r="D37" i="30" s="1"/>
  <c r="D38" i="30" s="1"/>
  <c r="D39" i="30" s="1"/>
  <c r="D40" i="30" s="1"/>
  <c r="D41" i="30" s="1"/>
  <c r="D42" i="30" s="1"/>
  <c r="D43" i="30" s="1"/>
  <c r="D44" i="30" s="1"/>
  <c r="D45" i="30" s="1"/>
  <c r="D46" i="30" s="1"/>
  <c r="D47" i="30" s="1"/>
  <c r="D48" i="30" s="1"/>
  <c r="D49" i="30" s="1"/>
  <c r="D50" i="30" s="1"/>
  <c r="D51" i="30" s="1"/>
  <c r="D52" i="30" s="1"/>
  <c r="D53" i="30" s="1"/>
  <c r="D54" i="30" s="1"/>
  <c r="D12" i="37"/>
  <c r="D13" i="37" s="1"/>
  <c r="D14" i="37" s="1"/>
  <c r="D15" i="37" s="1"/>
  <c r="D16" i="37" s="1"/>
  <c r="D17" i="37" s="1"/>
  <c r="D18" i="37" s="1"/>
  <c r="D19" i="37" s="1"/>
  <c r="D20" i="37" s="1"/>
  <c r="D21" i="37" s="1"/>
  <c r="D22" i="37" s="1"/>
  <c r="D23" i="37" s="1"/>
  <c r="D24" i="37" s="1"/>
  <c r="D25" i="37" s="1"/>
  <c r="D26" i="37" s="1"/>
  <c r="D27" i="37" s="1"/>
  <c r="D28" i="37" s="1"/>
  <c r="D29" i="37" s="1"/>
  <c r="D30" i="37" s="1"/>
  <c r="D31" i="37" s="1"/>
  <c r="D32" i="37" s="1"/>
  <c r="D33" i="37" s="1"/>
  <c r="D34" i="37" s="1"/>
  <c r="D35" i="37" s="1"/>
  <c r="D36" i="37" s="1"/>
  <c r="D37" i="37" s="1"/>
  <c r="D38" i="37" s="1"/>
  <c r="D39" i="37" s="1"/>
  <c r="D40" i="37" s="1"/>
  <c r="D41" i="37" s="1"/>
  <c r="D42" i="37" s="1"/>
  <c r="D43" i="37" s="1"/>
  <c r="D44" i="37" s="1"/>
  <c r="D45" i="37" s="1"/>
  <c r="D46" i="37" s="1"/>
  <c r="D47" i="37" s="1"/>
  <c r="D48" i="37" s="1"/>
  <c r="D49" i="37" s="1"/>
  <c r="D50" i="37" s="1"/>
  <c r="D51" i="37" s="1"/>
  <c r="D52" i="37" s="1"/>
  <c r="D53" i="37" s="1"/>
  <c r="D54" i="37" s="1"/>
  <c r="D66" i="37"/>
  <c r="D67" i="37" s="1"/>
  <c r="D68" i="37" s="1"/>
  <c r="D69" i="37" s="1"/>
  <c r="D70" i="37" s="1"/>
  <c r="D71" i="37" s="1"/>
  <c r="D72" i="37" s="1"/>
  <c r="D73" i="37" s="1"/>
  <c r="D74" i="37" s="1"/>
  <c r="D75" i="37" s="1"/>
  <c r="D76" i="37" s="1"/>
  <c r="D77" i="37" s="1"/>
  <c r="D78" i="37" s="1"/>
  <c r="D79" i="37" s="1"/>
  <c r="D80" i="37" s="1"/>
  <c r="D81" i="37" s="1"/>
  <c r="D82" i="37" s="1"/>
  <c r="D83" i="37" s="1"/>
  <c r="D84" i="37" s="1"/>
  <c r="D85" i="37" s="1"/>
  <c r="D86" i="37" s="1"/>
  <c r="D87" i="37" s="1"/>
  <c r="D88" i="37" s="1"/>
  <c r="D89" i="37" s="1"/>
  <c r="D90" i="37" s="1"/>
  <c r="D91" i="37" s="1"/>
  <c r="D92" i="37" s="1"/>
  <c r="D93" i="37" s="1"/>
  <c r="D94" i="37" s="1"/>
  <c r="D95" i="37" s="1"/>
  <c r="D96" i="37" s="1"/>
  <c r="D97" i="37" s="1"/>
  <c r="D98" i="37" s="1"/>
  <c r="D99" i="37" s="1"/>
  <c r="D100" i="37" s="1"/>
  <c r="D101" i="37" s="1"/>
  <c r="D102" i="37" s="1"/>
  <c r="D103" i="37" s="1"/>
  <c r="D104" i="37" s="1"/>
  <c r="D105" i="37" s="1"/>
  <c r="D106" i="37" s="1"/>
  <c r="D107" i="37" s="1"/>
  <c r="D108" i="37" s="1"/>
  <c r="D109" i="37" s="1"/>
  <c r="D66" i="31"/>
  <c r="D67" i="31" s="1"/>
  <c r="D68" i="31" s="1"/>
  <c r="D69" i="31" s="1"/>
  <c r="D70" i="31" s="1"/>
  <c r="D71" i="31" s="1"/>
  <c r="D72" i="31" s="1"/>
  <c r="D73" i="31" s="1"/>
  <c r="D74" i="31" s="1"/>
  <c r="D75" i="31" s="1"/>
  <c r="D76" i="31" s="1"/>
  <c r="D77" i="31" s="1"/>
  <c r="D78" i="31" s="1"/>
  <c r="D79" i="31" s="1"/>
  <c r="D80" i="31" s="1"/>
  <c r="D81" i="31" s="1"/>
  <c r="D82" i="31" s="1"/>
  <c r="D83" i="31" s="1"/>
  <c r="D84" i="31" s="1"/>
  <c r="D85" i="31" s="1"/>
  <c r="D86" i="31" s="1"/>
  <c r="D87" i="31" s="1"/>
  <c r="D88" i="31" s="1"/>
  <c r="D89" i="31" s="1"/>
  <c r="D90" i="31" s="1"/>
  <c r="D91" i="31" s="1"/>
  <c r="D92" i="31" s="1"/>
  <c r="D93" i="31" s="1"/>
  <c r="D94" i="31" s="1"/>
  <c r="D95" i="31" s="1"/>
  <c r="D96" i="31" s="1"/>
  <c r="D97" i="31" s="1"/>
  <c r="D98" i="31" s="1"/>
  <c r="D99" i="31" s="1"/>
  <c r="D100" i="31" s="1"/>
  <c r="D101" i="31" s="1"/>
  <c r="D102" i="31" s="1"/>
  <c r="D103" i="31" s="1"/>
  <c r="D104" i="31" s="1"/>
  <c r="D105" i="31" s="1"/>
  <c r="D106" i="31" s="1"/>
  <c r="D107" i="31" s="1"/>
  <c r="D108" i="31" s="1"/>
  <c r="D109" i="31" s="1"/>
  <c r="D12" i="31"/>
  <c r="D13" i="31" s="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1" i="31" s="1"/>
  <c r="D32" i="31" s="1"/>
  <c r="D33" i="31" s="1"/>
  <c r="D34" i="31" s="1"/>
  <c r="D35" i="31" s="1"/>
  <c r="D36" i="31" s="1"/>
  <c r="D37" i="31" s="1"/>
  <c r="D38" i="31" s="1"/>
  <c r="D39" i="31" s="1"/>
  <c r="D40" i="31" s="1"/>
  <c r="D41" i="31" s="1"/>
  <c r="D42" i="31" s="1"/>
  <c r="D43" i="31" s="1"/>
  <c r="D44" i="31" s="1"/>
  <c r="D45" i="31" s="1"/>
  <c r="D46" i="31" s="1"/>
  <c r="D47" i="31" s="1"/>
  <c r="D48" i="31" s="1"/>
  <c r="D49" i="31" s="1"/>
  <c r="D50" i="31" s="1"/>
  <c r="D51" i="31" s="1"/>
  <c r="D52" i="31" s="1"/>
  <c r="D53" i="31" s="1"/>
  <c r="D54" i="31" s="1"/>
  <c r="D12" i="33"/>
  <c r="D13" i="33" s="1"/>
  <c r="D14" i="33" s="1"/>
  <c r="D15" i="33" s="1"/>
  <c r="D16" i="33" s="1"/>
  <c r="D17" i="33" s="1"/>
  <c r="D18" i="33" s="1"/>
  <c r="D19" i="33" s="1"/>
  <c r="D20" i="33" s="1"/>
  <c r="D21" i="33" s="1"/>
  <c r="D22" i="33" s="1"/>
  <c r="D23" i="33" s="1"/>
  <c r="D24" i="33" s="1"/>
  <c r="D25" i="33" s="1"/>
  <c r="D26" i="33" s="1"/>
  <c r="D27" i="33" s="1"/>
  <c r="D28" i="33" s="1"/>
  <c r="D29" i="33" s="1"/>
  <c r="D30" i="33" s="1"/>
  <c r="D31" i="33" s="1"/>
  <c r="D32" i="33" s="1"/>
  <c r="D33" i="33" s="1"/>
  <c r="D34" i="33" s="1"/>
  <c r="D35" i="33" s="1"/>
  <c r="D36" i="33" s="1"/>
  <c r="D37" i="33" s="1"/>
  <c r="D38" i="33" s="1"/>
  <c r="D39" i="33" s="1"/>
  <c r="D40" i="33" s="1"/>
  <c r="D41" i="33" s="1"/>
  <c r="D42" i="33" s="1"/>
  <c r="D43" i="33" s="1"/>
  <c r="D44" i="33" s="1"/>
  <c r="D45" i="33" s="1"/>
  <c r="D46" i="33" s="1"/>
  <c r="D47" i="33" s="1"/>
  <c r="D48" i="33" s="1"/>
  <c r="D49" i="33" s="1"/>
  <c r="D50" i="33" s="1"/>
  <c r="D51" i="33" s="1"/>
  <c r="D52" i="33" s="1"/>
  <c r="D53" i="33" s="1"/>
  <c r="D54" i="33" s="1"/>
  <c r="D66" i="33"/>
  <c r="D67" i="33" s="1"/>
  <c r="D68" i="33" s="1"/>
  <c r="D69" i="33" s="1"/>
  <c r="D70" i="33" s="1"/>
  <c r="D71" i="33" s="1"/>
  <c r="D72" i="33" s="1"/>
  <c r="D73" i="33" s="1"/>
  <c r="D74" i="33" s="1"/>
  <c r="D75" i="33" s="1"/>
  <c r="D76" i="33" s="1"/>
  <c r="D77" i="33" s="1"/>
  <c r="D78" i="33" s="1"/>
  <c r="D79" i="33" s="1"/>
  <c r="D80" i="33" s="1"/>
  <c r="D81" i="33" s="1"/>
  <c r="D82" i="33" s="1"/>
  <c r="D83" i="33" s="1"/>
  <c r="D84" i="33" s="1"/>
  <c r="D85" i="33" s="1"/>
  <c r="D86" i="33" s="1"/>
  <c r="D87" i="33" s="1"/>
  <c r="D88" i="33" s="1"/>
  <c r="D89" i="33" s="1"/>
  <c r="D90" i="33" s="1"/>
  <c r="D91" i="33" s="1"/>
  <c r="D92" i="33" s="1"/>
  <c r="D93" i="33" s="1"/>
  <c r="D94" i="33" s="1"/>
  <c r="D95" i="33" s="1"/>
  <c r="D96" i="33" s="1"/>
  <c r="D97" i="33" s="1"/>
  <c r="D98" i="33" s="1"/>
  <c r="D99" i="33" s="1"/>
  <c r="D100" i="33" s="1"/>
  <c r="D101" i="33" s="1"/>
  <c r="D102" i="33" s="1"/>
  <c r="D103" i="33" s="1"/>
  <c r="D104" i="33" s="1"/>
  <c r="D105" i="33" s="1"/>
  <c r="D106" i="33" s="1"/>
  <c r="D107" i="33" s="1"/>
  <c r="D108" i="33" s="1"/>
  <c r="D109" i="33" s="1"/>
  <c r="D71" i="23"/>
  <c r="D72" i="23" s="1"/>
  <c r="D73" i="23" s="1"/>
  <c r="D74" i="23" s="1"/>
  <c r="D75" i="23" s="1"/>
  <c r="D76" i="23" s="1"/>
  <c r="D77" i="23" s="1"/>
  <c r="D78" i="23" s="1"/>
  <c r="D79" i="23" s="1"/>
  <c r="D80" i="23" s="1"/>
  <c r="D81" i="23" s="1"/>
  <c r="D82" i="23" s="1"/>
  <c r="D83" i="23" s="1"/>
  <c r="D84" i="23" s="1"/>
  <c r="D85" i="23" s="1"/>
  <c r="D86" i="23" s="1"/>
  <c r="D87" i="23" s="1"/>
  <c r="D88" i="23" s="1"/>
  <c r="D89" i="23" s="1"/>
  <c r="D90" i="23" s="1"/>
  <c r="D91" i="23" s="1"/>
  <c r="D92" i="23" s="1"/>
  <c r="D93" i="23" s="1"/>
  <c r="D94" i="23" s="1"/>
  <c r="D95" i="23" s="1"/>
  <c r="D96" i="23" s="1"/>
  <c r="D97" i="23" s="1"/>
  <c r="D98" i="23" s="1"/>
  <c r="D99" i="23" s="1"/>
  <c r="D100" i="23" s="1"/>
  <c r="D101" i="23" s="1"/>
  <c r="D102" i="23" s="1"/>
  <c r="D103" i="23" s="1"/>
  <c r="D104" i="23" s="1"/>
  <c r="D105" i="23" s="1"/>
  <c r="D106" i="23" s="1"/>
  <c r="D107" i="23" s="1"/>
  <c r="D108" i="23" s="1"/>
  <c r="B71" i="23"/>
  <c r="B72" i="23" s="1"/>
  <c r="B73" i="23" s="1"/>
  <c r="B74" i="23" s="1"/>
  <c r="B75" i="23" s="1"/>
  <c r="B76" i="23" s="1"/>
  <c r="B77" i="23" s="1"/>
  <c r="B78" i="23" s="1"/>
  <c r="B79" i="23" s="1"/>
  <c r="B80" i="23" s="1"/>
  <c r="B81" i="23" s="1"/>
</calcChain>
</file>

<file path=xl/comments1.xml><?xml version="1.0" encoding="utf-8"?>
<comments xmlns="http://schemas.openxmlformats.org/spreadsheetml/2006/main">
  <authors>
    <author>sans nom</author>
  </authors>
  <commentList>
    <comment ref="AA23" authorId="0">
      <text>
        <r>
          <rPr>
            <b/>
            <sz val="9"/>
            <color indexed="81"/>
            <rFont val="Tahoma"/>
            <family val="2"/>
          </rPr>
          <t>doit etre trié A-&gt;Z</t>
        </r>
      </text>
    </comment>
  </commentList>
</comments>
</file>

<file path=xl/sharedStrings.xml><?xml version="1.0" encoding="utf-8"?>
<sst xmlns="http://schemas.openxmlformats.org/spreadsheetml/2006/main" count="2866" uniqueCount="282">
  <si>
    <t>TELEEC</t>
  </si>
  <si>
    <t>Toussaint</t>
  </si>
  <si>
    <t>Hiver</t>
  </si>
  <si>
    <t>Printemps</t>
  </si>
  <si>
    <t>2ASSP</t>
  </si>
  <si>
    <t>1ASSP</t>
  </si>
  <si>
    <t>1OBM</t>
  </si>
  <si>
    <t>1COM1</t>
  </si>
  <si>
    <t>TOBM</t>
  </si>
  <si>
    <t>TCOM1</t>
  </si>
  <si>
    <t>1APR1</t>
  </si>
  <si>
    <t>TPROE</t>
  </si>
  <si>
    <t>TAPR1</t>
  </si>
  <si>
    <t>2GA</t>
  </si>
  <si>
    <t>TMTL</t>
  </si>
  <si>
    <t>Sem</t>
  </si>
  <si>
    <t>a</t>
  </si>
  <si>
    <t>b</t>
  </si>
  <si>
    <t>FERIE</t>
  </si>
  <si>
    <t>MARDI 8H35-10H25</t>
  </si>
  <si>
    <t>LUNDI 8H35-10H25</t>
  </si>
  <si>
    <t>MARDI 10h45-12h30</t>
  </si>
  <si>
    <t>LUNDI 10h45-12h30</t>
  </si>
  <si>
    <t>JEUDI. 8H35-10H25</t>
  </si>
  <si>
    <t>JEUDI 10h45-12h30</t>
  </si>
  <si>
    <t>VACANCES SCOLAIRES</t>
  </si>
  <si>
    <t>VEND. 8H35-10H25</t>
  </si>
  <si>
    <t>CP</t>
  </si>
  <si>
    <t>LUNDI 13H55-15H45</t>
  </si>
  <si>
    <t>Niveau</t>
  </si>
  <si>
    <t>N° 
Sem</t>
  </si>
  <si>
    <t>DATES</t>
  </si>
  <si>
    <t>N°</t>
  </si>
  <si>
    <t>APSA</t>
  </si>
  <si>
    <t>MERCREDI 8H35-10H25</t>
  </si>
  <si>
    <t>MARDI 13H55-15H45</t>
  </si>
  <si>
    <t>JEUDI. 13H55-15H45</t>
  </si>
  <si>
    <t>Nb elèves</t>
  </si>
  <si>
    <t>Niv</t>
  </si>
  <si>
    <t>Navette</t>
  </si>
  <si>
    <t>2HPS</t>
  </si>
  <si>
    <t>1GA</t>
  </si>
  <si>
    <t>VEND.10h40-12h30</t>
  </si>
  <si>
    <t>MERCREDI 10H40-12H30</t>
  </si>
  <si>
    <t>2COM1</t>
  </si>
  <si>
    <t>VEND.16H00-17H50</t>
  </si>
  <si>
    <t>2COM2</t>
  </si>
  <si>
    <t>Stade</t>
  </si>
  <si>
    <t>college</t>
  </si>
  <si>
    <t>1ga</t>
  </si>
  <si>
    <t>tertiaire</t>
  </si>
  <si>
    <t>cap Terminale</t>
  </si>
  <si>
    <t>bac pro 2nde</t>
  </si>
  <si>
    <t>bac pro 1ere</t>
  </si>
  <si>
    <t>bac pro term</t>
  </si>
  <si>
    <t>restauration</t>
  </si>
  <si>
    <t>hygiene</t>
  </si>
  <si>
    <t>1hps</t>
  </si>
  <si>
    <t>aide personne</t>
  </si>
  <si>
    <t>metallerie</t>
  </si>
  <si>
    <t>electrotechnique</t>
  </si>
  <si>
    <t>tmtl</t>
  </si>
  <si>
    <t>tproe</t>
  </si>
  <si>
    <t>classe projet</t>
  </si>
  <si>
    <t>3ème</t>
  </si>
  <si>
    <t>TMHL</t>
  </si>
  <si>
    <t>3PREPAPRO</t>
  </si>
  <si>
    <t>THE</t>
  </si>
  <si>
    <t>TGA</t>
  </si>
  <si>
    <t>2OBM</t>
  </si>
  <si>
    <t>Lib</t>
  </si>
  <si>
    <t>divers</t>
  </si>
  <si>
    <t>Indisponible</t>
  </si>
  <si>
    <t>M1</t>
  </si>
  <si>
    <t>M3</t>
  </si>
  <si>
    <t>Creneau</t>
  </si>
  <si>
    <t>S4</t>
  </si>
  <si>
    <t>S2</t>
  </si>
  <si>
    <t>Journées péda.</t>
  </si>
  <si>
    <t>classe</t>
  </si>
  <si>
    <t>les classes</t>
  </si>
  <si>
    <t>1APH</t>
  </si>
  <si>
    <t>1APR2</t>
  </si>
  <si>
    <t>Classe Projet</t>
  </si>
  <si>
    <t>Regroupements de classes</t>
  </si>
  <si>
    <t>effectif réel</t>
  </si>
  <si>
    <t>A</t>
  </si>
  <si>
    <t>A-B</t>
  </si>
  <si>
    <t>B</t>
  </si>
  <si>
    <t>2ELEEC</t>
  </si>
  <si>
    <t>1COM2</t>
  </si>
  <si>
    <t>TASSP</t>
  </si>
  <si>
    <t>DATES EXAMENS JUIN</t>
  </si>
  <si>
    <t>DEBUT</t>
  </si>
  <si>
    <t>FIN</t>
  </si>
  <si>
    <t>3-4</t>
  </si>
  <si>
    <t>TCOM2</t>
  </si>
  <si>
    <t>niveau classe</t>
  </si>
  <si>
    <t>Niv Cp</t>
  </si>
  <si>
    <t>bac pro Term</t>
  </si>
  <si>
    <t>cap 2nde</t>
  </si>
  <si>
    <t>1ELEEC</t>
  </si>
  <si>
    <t>1EVS</t>
  </si>
  <si>
    <t>1MTL</t>
  </si>
  <si>
    <t>1PROE</t>
  </si>
  <si>
    <t>2E COURS</t>
  </si>
  <si>
    <t>Bac Pro 1ere</t>
  </si>
  <si>
    <t>Tableaux de Bord</t>
  </si>
  <si>
    <t>Bac pro 2nde (niv3)</t>
  </si>
  <si>
    <t>Bac Pro 1ère (niv 4)</t>
  </si>
  <si>
    <t>Bac Pro term (niv 4)</t>
  </si>
  <si>
    <t>Cap-2nde (niv 3)</t>
  </si>
  <si>
    <t>Cap-Term (niv 3)</t>
  </si>
  <si>
    <t>Répartition des installations par enseignant</t>
  </si>
  <si>
    <t>Répartition des installations indoor/outdoor par enseignant</t>
  </si>
  <si>
    <t>Répartition des Apsa par enseignant</t>
  </si>
  <si>
    <t>Répartition des CP par enseignant</t>
  </si>
  <si>
    <t>Répartition des Apsa par Niveaux de Classe</t>
  </si>
  <si>
    <t>Répartition des CP par Niveaux de Classe</t>
  </si>
  <si>
    <t>Profs</t>
  </si>
  <si>
    <t>Classes</t>
  </si>
  <si>
    <t>Semaines</t>
  </si>
  <si>
    <t>INSTALL</t>
  </si>
  <si>
    <t>creneau1</t>
  </si>
  <si>
    <t>creneau 2</t>
  </si>
  <si>
    <t>eps/sem</t>
  </si>
  <si>
    <t>Lundi-AM-M1-M2</t>
  </si>
  <si>
    <t>Lundi-AM-M3-M4</t>
  </si>
  <si>
    <t>Lundi-PM-S2-S3</t>
  </si>
  <si>
    <t>Lundi-PM-S4-S5</t>
  </si>
  <si>
    <t>Mercredi-AM-M1-M2</t>
  </si>
  <si>
    <t>Mercredi-AM-M3-M4</t>
  </si>
  <si>
    <t>Jeudi-PM-S2-S3</t>
  </si>
  <si>
    <t>Jeudi-PM-S4-S5</t>
  </si>
  <si>
    <t>Jeudi-AM-M1-M2</t>
  </si>
  <si>
    <t>Jeudi-AM-M3-M4</t>
  </si>
  <si>
    <t>Vendredi-AM-M1-M2</t>
  </si>
  <si>
    <t>Vendredi-AM-M3-M4</t>
  </si>
  <si>
    <t>Vendredi-PM-S2-S3</t>
  </si>
  <si>
    <t>Vendredi-PM-S4-S5</t>
  </si>
  <si>
    <t>Mardi-AM-M3</t>
  </si>
  <si>
    <t>Jeudi-PM-S3</t>
  </si>
  <si>
    <t>Créneaux</t>
  </si>
  <si>
    <t>Périodicité des cours</t>
  </si>
  <si>
    <t>Num</t>
  </si>
  <si>
    <t>Mardi-AM-M1-M2</t>
  </si>
  <si>
    <t>Mardi-AM-M3-M4</t>
  </si>
  <si>
    <t>Mardi-PM-S2-S3</t>
  </si>
  <si>
    <t>Mardi-PM-S4-S5</t>
  </si>
  <si>
    <t>1HPS</t>
  </si>
  <si>
    <t>PROJET</t>
  </si>
  <si>
    <t>3PREPAPRO(AE)</t>
  </si>
  <si>
    <t>Niv_classe</t>
  </si>
  <si>
    <t>Secteur</t>
  </si>
  <si>
    <t>Choix CP</t>
  </si>
  <si>
    <t>1/2/4</t>
  </si>
  <si>
    <t>3/5/?</t>
  </si>
  <si>
    <t>3/5--1</t>
  </si>
  <si>
    <t>2/3/4/5</t>
  </si>
  <si>
    <t>xxx</t>
  </si>
  <si>
    <t>Choix péda</t>
  </si>
  <si>
    <t>PEPS</t>
  </si>
  <si>
    <t>Vacances Scolaires</t>
  </si>
  <si>
    <t xml:space="preserve">Debut </t>
  </si>
  <si>
    <t>Fin</t>
  </si>
  <si>
    <t>Noel</t>
  </si>
  <si>
    <t>Sem-deb</t>
  </si>
  <si>
    <t>Sem-fin</t>
  </si>
  <si>
    <t>Jours fériés</t>
  </si>
  <si>
    <t>Dates</t>
  </si>
  <si>
    <t>n° sem</t>
  </si>
  <si>
    <t>Journée de rentrée</t>
  </si>
  <si>
    <t>Journées rentrée</t>
  </si>
  <si>
    <t>LUNDI 16H00-17H50</t>
  </si>
  <si>
    <t>MARDI 16H00-17H50</t>
  </si>
  <si>
    <t>JEUDI 16H00-17H50</t>
  </si>
  <si>
    <t>VEND.13H55-15H45</t>
  </si>
  <si>
    <t>MODELE SEMAINE A-B</t>
  </si>
  <si>
    <t>MODELE SEMAINE A</t>
  </si>
  <si>
    <t>MODELE SEMAINE B</t>
  </si>
  <si>
    <t>periodes de stages</t>
  </si>
  <si>
    <t>2014/2015</t>
  </si>
  <si>
    <t>sept</t>
  </si>
  <si>
    <t>oct</t>
  </si>
  <si>
    <t>NOV</t>
  </si>
  <si>
    <t>DEC</t>
  </si>
  <si>
    <t>JAN</t>
  </si>
  <si>
    <t>FEV</t>
  </si>
  <si>
    <t>MARS</t>
  </si>
  <si>
    <t>AVRIL</t>
  </si>
  <si>
    <t>MAI</t>
  </si>
  <si>
    <t>Juin</t>
  </si>
  <si>
    <t>3prepapro</t>
  </si>
  <si>
    <t>Accomp Educ</t>
  </si>
  <si>
    <t>cap 1ere année</t>
  </si>
  <si>
    <t>1evs</t>
  </si>
  <si>
    <t>x</t>
  </si>
  <si>
    <t>2com1</t>
  </si>
  <si>
    <t>2com2</t>
  </si>
  <si>
    <t>1com1</t>
  </si>
  <si>
    <t>1com2</t>
  </si>
  <si>
    <t>tcom1</t>
  </si>
  <si>
    <t>tcom2</t>
  </si>
  <si>
    <t>2ga</t>
  </si>
  <si>
    <t>tga</t>
  </si>
  <si>
    <t>1apr1</t>
  </si>
  <si>
    <t>1apr2</t>
  </si>
  <si>
    <t>tapr1</t>
  </si>
  <si>
    <t>1aph</t>
  </si>
  <si>
    <t>tmhl</t>
  </si>
  <si>
    <t>2hps</t>
  </si>
  <si>
    <t>the</t>
  </si>
  <si>
    <t>2assp</t>
  </si>
  <si>
    <t>1assp</t>
  </si>
  <si>
    <t>tassp</t>
  </si>
  <si>
    <t>1mtl</t>
  </si>
  <si>
    <t>2obm</t>
  </si>
  <si>
    <t>1obm</t>
  </si>
  <si>
    <t>tobm</t>
  </si>
  <si>
    <t>1proe</t>
  </si>
  <si>
    <t>2eleec</t>
  </si>
  <si>
    <t>1eleec</t>
  </si>
  <si>
    <t>teleec</t>
  </si>
  <si>
    <t>projet</t>
  </si>
  <si>
    <t>Vac</t>
  </si>
  <si>
    <t>n SEMAINE</t>
  </si>
  <si>
    <t>Journée Péda</t>
  </si>
  <si>
    <t>http://forum.excel-pratique.com/excel/creer-un-emploi-du-temps-scolaire-en-recopiant-des-infos-t54743.html</t>
  </si>
  <si>
    <t>Lundi-AM</t>
  </si>
  <si>
    <t>Lundi-PM</t>
  </si>
  <si>
    <t>Mardi-AM</t>
  </si>
  <si>
    <t>Mardi-PM</t>
  </si>
  <si>
    <t>Mercredi-AM</t>
  </si>
  <si>
    <t>Jeudi-AM</t>
  </si>
  <si>
    <t>Jeudi-PM</t>
  </si>
  <si>
    <t>Vendredi-AM</t>
  </si>
  <si>
    <t>Vendredi-PM</t>
  </si>
  <si>
    <t>Stage</t>
  </si>
  <si>
    <t>Durée</t>
  </si>
  <si>
    <t>nom</t>
  </si>
  <si>
    <t>PROF1</t>
  </si>
  <si>
    <t>PROF2</t>
  </si>
  <si>
    <t>PROF3</t>
  </si>
  <si>
    <t>PROF4</t>
  </si>
  <si>
    <t>Prof2</t>
  </si>
  <si>
    <t>Prof3</t>
  </si>
  <si>
    <t>prof4</t>
  </si>
  <si>
    <t>Liste des Profs</t>
  </si>
  <si>
    <t>PROF5</t>
  </si>
  <si>
    <t>PROF6</t>
  </si>
  <si>
    <t>PROF7</t>
  </si>
  <si>
    <t>PROF8</t>
  </si>
  <si>
    <t>PROF9</t>
  </si>
  <si>
    <t>PROF10</t>
  </si>
  <si>
    <t>AA</t>
  </si>
  <si>
    <t>BB</t>
  </si>
  <si>
    <t>CC</t>
  </si>
  <si>
    <t>DD</t>
  </si>
  <si>
    <t>&lt;Sem B&gt;</t>
  </si>
  <si>
    <t>&lt;Sem A&gt;</t>
  </si>
  <si>
    <t>2h</t>
  </si>
  <si>
    <t>1h</t>
  </si>
  <si>
    <t>DATES EXAMENS (TERMINAUX)</t>
  </si>
  <si>
    <t>DATES EXAMENS (BLANCS)</t>
  </si>
  <si>
    <t>CLASSE</t>
  </si>
  <si>
    <t>Examen Term.</t>
  </si>
  <si>
    <t>Examens Blancs</t>
  </si>
  <si>
    <t>Sorties</t>
  </si>
  <si>
    <t>DATES des SORTIES</t>
  </si>
  <si>
    <t>Absence prof</t>
  </si>
  <si>
    <t>Absences prof</t>
  </si>
  <si>
    <t>Prof1</t>
  </si>
  <si>
    <t>JC-salle</t>
  </si>
  <si>
    <t>Indisponibilites salles</t>
  </si>
  <si>
    <t>Salles</t>
  </si>
  <si>
    <t>Stade-Lemaire</t>
  </si>
  <si>
    <t>Stade-Kaczmarek</t>
  </si>
  <si>
    <t>Bouchard-salle</t>
  </si>
  <si>
    <t>Coubertin-Salle</t>
  </si>
  <si>
    <t>Coubertin-tdt</t>
  </si>
  <si>
    <t>Coubertin-salle</t>
  </si>
  <si>
    <t>Coubertin-Tdt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</si>
</sst>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dd/mm/yyyy"/>
    <numFmt numFmtId="165" formatCode="ddd\-dd\-mmm"/>
    <numFmt numFmtId="166" formatCode="General&quot;h&quot;"/>
    <numFmt numFmtId="167" formatCode="dd/mm/yy;@"/>
    <numFmt numFmtId="169" formatCode="ddd\ dd\-mmm"/>
  </numFmts>
  <fonts count="27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rgb="FF006600"/>
      <name val="Arial"/>
      <family val="2"/>
    </font>
    <font>
      <sz val="11"/>
      <color theme="1"/>
      <name val="Arial1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3"/>
      <color theme="0"/>
      <name val="Arial"/>
      <family val="2"/>
    </font>
    <font>
      <u/>
      <sz val="10"/>
      <color theme="10"/>
      <name val="Arial"/>
    </font>
    <font>
      <b/>
      <sz val="13"/>
      <name val="Arial"/>
      <family val="2"/>
    </font>
    <font>
      <b/>
      <sz val="12"/>
      <color theme="0"/>
      <name val="Arial"/>
      <family val="2"/>
    </font>
    <font>
      <sz val="9"/>
      <color theme="0"/>
      <name val="Arial"/>
      <family val="2"/>
    </font>
    <font>
      <b/>
      <sz val="9"/>
      <color indexed="81"/>
      <name val="Tahoma"/>
      <family val="2"/>
    </font>
    <font>
      <b/>
      <sz val="9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532D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Grid">
        <fgColor theme="2" tint="-0.499984740745262"/>
        <bgColor rgb="FFDDDDDD"/>
      </patternFill>
    </fill>
    <fill>
      <patternFill patternType="darkHorizontal">
        <fgColor theme="2" tint="-0.499984740745262"/>
        <bgColor theme="0"/>
      </patternFill>
    </fill>
    <fill>
      <patternFill patternType="lightGrid">
        <fgColor theme="2" tint="-0.24994659260841701"/>
        <bgColor rgb="FFDDDDDD"/>
      </patternFill>
    </fill>
    <fill>
      <patternFill patternType="lightGrid">
        <fgColor theme="2" tint="-0.24994659260841701"/>
        <bgColor theme="2" tint="-9.9978637043366805E-2"/>
      </patternFill>
    </fill>
    <fill>
      <patternFill patternType="darkHorizontal">
        <fgColor theme="2" tint="-0.24994659260841701"/>
        <bgColor theme="0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3" fillId="0" borderId="0"/>
    <xf numFmtId="0" fontId="14" fillId="0" borderId="0">
      <alignment horizontal="center"/>
    </xf>
    <xf numFmtId="0" fontId="14" fillId="0" borderId="0">
      <alignment horizontal="center" textRotation="90"/>
    </xf>
    <xf numFmtId="0" fontId="15" fillId="0" borderId="0"/>
    <xf numFmtId="0" fontId="15" fillId="0" borderId="0"/>
    <xf numFmtId="0" fontId="21" fillId="0" borderId="0" applyNumberFormat="0" applyFill="0" applyBorder="0" applyAlignment="0" applyProtection="0"/>
  </cellStyleXfs>
  <cellXfs count="45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165" fontId="3" fillId="4" borderId="23" xfId="0" applyNumberFormat="1" applyFont="1" applyFill="1" applyBorder="1" applyAlignment="1">
      <alignment vertical="center" wrapText="1"/>
    </xf>
    <xf numFmtId="165" fontId="3" fillId="4" borderId="27" xfId="0" applyNumberFormat="1" applyFont="1" applyFill="1" applyBorder="1" applyAlignment="1">
      <alignment vertical="center" wrapText="1"/>
    </xf>
    <xf numFmtId="165" fontId="3" fillId="4" borderId="32" xfId="0" applyNumberFormat="1" applyFont="1" applyFill="1" applyBorder="1" applyAlignment="1">
      <alignment vertical="center" wrapText="1"/>
    </xf>
    <xf numFmtId="165" fontId="3" fillId="0" borderId="0" xfId="0" applyNumberFormat="1" applyFont="1"/>
    <xf numFmtId="0" fontId="2" fillId="0" borderId="0" xfId="0" applyFont="1"/>
    <xf numFmtId="0" fontId="3" fillId="4" borderId="37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5" fontId="3" fillId="4" borderId="27" xfId="0" applyNumberFormat="1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165" fontId="3" fillId="4" borderId="32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0" xfId="0" applyFont="1"/>
    <xf numFmtId="0" fontId="10" fillId="0" borderId="0" xfId="0" applyFont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12" xfId="0" applyFont="1" applyBorder="1"/>
    <xf numFmtId="0" fontId="3" fillId="0" borderId="27" xfId="0" applyFont="1" applyBorder="1"/>
    <xf numFmtId="0" fontId="12" fillId="0" borderId="0" xfId="0" applyFont="1" applyAlignment="1">
      <alignment horizontal="center"/>
    </xf>
    <xf numFmtId="0" fontId="8" fillId="3" borderId="5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3" fillId="0" borderId="28" xfId="0" applyFont="1" applyBorder="1"/>
    <xf numFmtId="0" fontId="3" fillId="4" borderId="28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3" fillId="2" borderId="15" xfId="0" applyFont="1" applyFill="1" applyBorder="1"/>
    <xf numFmtId="0" fontId="3" fillId="0" borderId="17" xfId="0" applyFont="1" applyBorder="1"/>
    <xf numFmtId="0" fontId="3" fillId="0" borderId="0" xfId="0" applyFont="1" applyBorder="1"/>
    <xf numFmtId="0" fontId="3" fillId="4" borderId="0" xfId="0" applyFont="1" applyFill="1" applyBorder="1" applyAlignment="1">
      <alignment horizontal="center" vertical="center" wrapText="1"/>
    </xf>
    <xf numFmtId="165" fontId="3" fillId="4" borderId="0" xfId="0" applyNumberFormat="1" applyFont="1" applyFill="1" applyBorder="1" applyAlignment="1">
      <alignment horizontal="center" vertical="center" wrapText="1"/>
    </xf>
    <xf numFmtId="165" fontId="3" fillId="4" borderId="25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/>
    <xf numFmtId="0" fontId="3" fillId="2" borderId="12" xfId="0" applyFont="1" applyFill="1" applyBorder="1"/>
    <xf numFmtId="0" fontId="12" fillId="3" borderId="29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3" fillId="4" borderId="2" xfId="0" applyNumberFormat="1" applyFont="1" applyFill="1" applyBorder="1" applyAlignment="1">
      <alignment horizontal="center" vertical="center" wrapText="1"/>
    </xf>
    <xf numFmtId="165" fontId="3" fillId="4" borderId="59" xfId="0" applyNumberFormat="1" applyFont="1" applyFill="1" applyBorder="1" applyAlignment="1">
      <alignment horizontal="center" vertical="center" wrapText="1"/>
    </xf>
    <xf numFmtId="165" fontId="3" fillId="4" borderId="39" xfId="0" applyNumberFormat="1" applyFont="1" applyFill="1" applyBorder="1" applyAlignment="1">
      <alignment horizontal="center" vertical="center" wrapText="1"/>
    </xf>
    <xf numFmtId="165" fontId="3" fillId="4" borderId="3" xfId="0" applyNumberFormat="1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9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17" fillId="0" borderId="0" xfId="0" applyFont="1"/>
    <xf numFmtId="0" fontId="3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65" fontId="2" fillId="6" borderId="2" xfId="0" applyNumberFormat="1" applyFont="1" applyFill="1" applyBorder="1" applyAlignment="1">
      <alignment vertical="center" wrapText="1"/>
    </xf>
    <xf numFmtId="165" fontId="2" fillId="6" borderId="3" xfId="0" applyNumberFormat="1" applyFont="1" applyFill="1" applyBorder="1" applyAlignment="1">
      <alignment vertical="center" wrapText="1"/>
    </xf>
    <xf numFmtId="0" fontId="17" fillId="9" borderId="21" xfId="0" applyFont="1" applyFill="1" applyBorder="1" applyAlignment="1">
      <alignment horizontal="center" vertical="center"/>
    </xf>
    <xf numFmtId="0" fontId="17" fillId="0" borderId="2" xfId="0" applyFont="1" applyBorder="1"/>
    <xf numFmtId="0" fontId="17" fillId="9" borderId="13" xfId="0" applyFont="1" applyFill="1" applyBorder="1" applyAlignment="1">
      <alignment horizontal="center"/>
    </xf>
    <xf numFmtId="0" fontId="17" fillId="0" borderId="59" xfId="0" applyFont="1" applyBorder="1"/>
    <xf numFmtId="0" fontId="17" fillId="9" borderId="22" xfId="0" applyFont="1" applyFill="1" applyBorder="1" applyAlignment="1">
      <alignment horizontal="center"/>
    </xf>
    <xf numFmtId="0" fontId="17" fillId="0" borderId="3" xfId="0" applyFont="1" applyBorder="1"/>
    <xf numFmtId="0" fontId="17" fillId="9" borderId="11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16" fillId="2" borderId="11" xfId="0" applyFont="1" applyFill="1" applyBorder="1" applyAlignment="1">
      <alignment horizontal="left"/>
    </xf>
    <xf numFmtId="0" fontId="17" fillId="9" borderId="11" xfId="0" applyFont="1" applyFill="1" applyBorder="1" applyAlignment="1">
      <alignment horizontal="left"/>
    </xf>
    <xf numFmtId="0" fontId="17" fillId="0" borderId="11" xfId="0" applyFont="1" applyBorder="1" applyAlignment="1">
      <alignment horizontal="center"/>
    </xf>
    <xf numFmtId="0" fontId="17" fillId="0" borderId="37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3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9" borderId="15" xfId="0" applyFont="1" applyFill="1" applyBorder="1" applyAlignment="1">
      <alignment horizontal="center" vertical="center"/>
    </xf>
    <xf numFmtId="0" fontId="17" fillId="9" borderId="25" xfId="0" applyFont="1" applyFill="1" applyBorder="1" applyAlignment="1">
      <alignment horizontal="center"/>
    </xf>
    <xf numFmtId="0" fontId="17" fillId="9" borderId="23" xfId="0" applyFont="1" applyFill="1" applyBorder="1" applyAlignment="1">
      <alignment horizontal="center"/>
    </xf>
    <xf numFmtId="0" fontId="17" fillId="9" borderId="27" xfId="0" applyFont="1" applyFill="1" applyBorder="1" applyAlignment="1">
      <alignment horizontal="center"/>
    </xf>
    <xf numFmtId="0" fontId="17" fillId="9" borderId="12" xfId="0" applyFont="1" applyFill="1" applyBorder="1" applyAlignment="1">
      <alignment horizontal="center" vertical="center"/>
    </xf>
    <xf numFmtId="166" fontId="17" fillId="9" borderId="13" xfId="0" applyNumberFormat="1" applyFont="1" applyFill="1" applyBorder="1" applyAlignment="1">
      <alignment horizontal="center"/>
    </xf>
    <xf numFmtId="166" fontId="17" fillId="9" borderId="22" xfId="0" applyNumberFormat="1" applyFont="1" applyFill="1" applyBorder="1" applyAlignment="1">
      <alignment horizontal="center"/>
    </xf>
    <xf numFmtId="166" fontId="17" fillId="9" borderId="11" xfId="0" applyNumberFormat="1" applyFont="1" applyFill="1" applyBorder="1" applyAlignment="1">
      <alignment horizontal="center"/>
    </xf>
    <xf numFmtId="0" fontId="17" fillId="0" borderId="0" xfId="0" applyFont="1" applyAlignment="1">
      <alignment horizontal="left"/>
    </xf>
    <xf numFmtId="0" fontId="17" fillId="5" borderId="3" xfId="0" applyFont="1" applyFill="1" applyBorder="1"/>
    <xf numFmtId="0" fontId="17" fillId="8" borderId="11" xfId="0" quotePrefix="1" applyFont="1" applyFill="1" applyBorder="1" applyAlignment="1">
      <alignment horizontal="center"/>
    </xf>
    <xf numFmtId="0" fontId="17" fillId="8" borderId="11" xfId="0" applyFont="1" applyFill="1" applyBorder="1" applyAlignment="1">
      <alignment horizontal="center"/>
    </xf>
    <xf numFmtId="0" fontId="17" fillId="11" borderId="1" xfId="0" applyFont="1" applyFill="1" applyBorder="1"/>
    <xf numFmtId="0" fontId="17" fillId="5" borderId="15" xfId="0" applyFont="1" applyFill="1" applyBorder="1" applyAlignment="1">
      <alignment horizontal="center"/>
    </xf>
    <xf numFmtId="0" fontId="17" fillId="5" borderId="16" xfId="0" applyFont="1" applyFill="1" applyBorder="1" applyAlignment="1">
      <alignment horizontal="center"/>
    </xf>
    <xf numFmtId="0" fontId="17" fillId="15" borderId="12" xfId="0" applyFont="1" applyFill="1" applyBorder="1" applyAlignment="1">
      <alignment horizontal="center"/>
    </xf>
    <xf numFmtId="0" fontId="17" fillId="15" borderId="14" xfId="0" applyFont="1" applyFill="1" applyBorder="1" applyAlignment="1">
      <alignment horizontal="center"/>
    </xf>
    <xf numFmtId="0" fontId="17" fillId="15" borderId="37" xfId="0" applyFont="1" applyFill="1" applyBorder="1" applyAlignment="1">
      <alignment horizontal="center"/>
    </xf>
    <xf numFmtId="0" fontId="17" fillId="15" borderId="38" xfId="0" applyFont="1" applyFill="1" applyBorder="1" applyAlignment="1">
      <alignment horizontal="center"/>
    </xf>
    <xf numFmtId="0" fontId="17" fillId="15" borderId="15" xfId="0" applyFont="1" applyFill="1" applyBorder="1" applyAlignment="1">
      <alignment horizontal="center"/>
    </xf>
    <xf numFmtId="0" fontId="17" fillId="15" borderId="16" xfId="0" applyFont="1" applyFill="1" applyBorder="1" applyAlignment="1">
      <alignment horizontal="center"/>
    </xf>
    <xf numFmtId="0" fontId="17" fillId="14" borderId="43" xfId="0" applyFont="1" applyFill="1" applyBorder="1"/>
    <xf numFmtId="0" fontId="17" fillId="14" borderId="15" xfId="0" applyFont="1" applyFill="1" applyBorder="1" applyAlignment="1">
      <alignment horizontal="center"/>
    </xf>
    <xf numFmtId="0" fontId="17" fillId="14" borderId="16" xfId="0" applyFont="1" applyFill="1" applyBorder="1" applyAlignment="1">
      <alignment horizontal="center"/>
    </xf>
    <xf numFmtId="0" fontId="17" fillId="7" borderId="3" xfId="0" applyFont="1" applyFill="1" applyBorder="1"/>
    <xf numFmtId="0" fontId="17" fillId="7" borderId="15" xfId="0" applyFont="1" applyFill="1" applyBorder="1" applyAlignment="1">
      <alignment horizontal="center"/>
    </xf>
    <xf numFmtId="0" fontId="17" fillId="7" borderId="16" xfId="0" applyFont="1" applyFill="1" applyBorder="1" applyAlignment="1">
      <alignment horizontal="center"/>
    </xf>
    <xf numFmtId="0" fontId="17" fillId="15" borderId="2" xfId="0" applyFont="1" applyFill="1" applyBorder="1"/>
    <xf numFmtId="0" fontId="17" fillId="15" borderId="59" xfId="0" applyFont="1" applyFill="1" applyBorder="1"/>
    <xf numFmtId="0" fontId="17" fillId="9" borderId="9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3" fillId="8" borderId="59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17" fillId="9" borderId="37" xfId="0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167" fontId="17" fillId="0" borderId="11" xfId="0" applyNumberFormat="1" applyFont="1" applyBorder="1" applyAlignment="1">
      <alignment horizontal="center"/>
    </xf>
    <xf numFmtId="167" fontId="17" fillId="0" borderId="16" xfId="0" applyNumberFormat="1" applyFont="1" applyBorder="1" applyAlignment="1">
      <alignment horizontal="center"/>
    </xf>
    <xf numFmtId="167" fontId="17" fillId="0" borderId="18" xfId="0" applyNumberFormat="1" applyFont="1" applyBorder="1" applyAlignment="1">
      <alignment horizontal="center"/>
    </xf>
    <xf numFmtId="167" fontId="17" fillId="0" borderId="19" xfId="0" applyNumberFormat="1" applyFont="1" applyBorder="1" applyAlignment="1">
      <alignment horizontal="center"/>
    </xf>
    <xf numFmtId="0" fontId="17" fillId="0" borderId="22" xfId="0" applyNumberFormat="1" applyFont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17" fillId="2" borderId="6" xfId="0" applyFont="1" applyFill="1" applyBorder="1" applyAlignment="1">
      <alignment horizontal="center"/>
    </xf>
    <xf numFmtId="0" fontId="17" fillId="0" borderId="13" xfId="0" applyNumberFormat="1" applyFont="1" applyBorder="1" applyAlignment="1">
      <alignment horizontal="center"/>
    </xf>
    <xf numFmtId="167" fontId="17" fillId="0" borderId="13" xfId="0" applyNumberFormat="1" applyFont="1" applyBorder="1" applyAlignment="1">
      <alignment horizontal="center"/>
    </xf>
    <xf numFmtId="167" fontId="17" fillId="0" borderId="14" xfId="0" applyNumberFormat="1" applyFont="1" applyBorder="1" applyAlignment="1">
      <alignment horizontal="center"/>
    </xf>
    <xf numFmtId="0" fontId="17" fillId="0" borderId="53" xfId="0" applyNumberFormat="1" applyFont="1" applyBorder="1" applyAlignment="1">
      <alignment horizontal="center"/>
    </xf>
    <xf numFmtId="0" fontId="17" fillId="2" borderId="52" xfId="0" applyFont="1" applyFill="1" applyBorder="1" applyAlignment="1">
      <alignment horizontal="center"/>
    </xf>
    <xf numFmtId="16" fontId="17" fillId="2" borderId="56" xfId="0" applyNumberFormat="1" applyFont="1" applyFill="1" applyBorder="1" applyAlignment="1">
      <alignment horizontal="center"/>
    </xf>
    <xf numFmtId="0" fontId="17" fillId="0" borderId="14" xfId="0" applyNumberFormat="1" applyFont="1" applyBorder="1" applyAlignment="1">
      <alignment horizontal="center"/>
    </xf>
    <xf numFmtId="0" fontId="17" fillId="0" borderId="16" xfId="0" applyNumberFormat="1" applyFont="1" applyBorder="1" applyAlignment="1">
      <alignment horizontal="center"/>
    </xf>
    <xf numFmtId="0" fontId="17" fillId="0" borderId="19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2" borderId="10" xfId="0" applyFont="1" applyFill="1" applyBorder="1" applyAlignment="1"/>
    <xf numFmtId="0" fontId="5" fillId="2" borderId="47" xfId="0" applyFont="1" applyFill="1" applyBorder="1" applyAlignment="1"/>
    <xf numFmtId="0" fontId="5" fillId="2" borderId="45" xfId="0" applyFont="1" applyFill="1" applyBorder="1" applyAlignment="1"/>
    <xf numFmtId="0" fontId="6" fillId="2" borderId="10" xfId="0" applyFont="1" applyFill="1" applyBorder="1" applyAlignment="1"/>
    <xf numFmtId="0" fontId="6" fillId="2" borderId="47" xfId="0" applyFont="1" applyFill="1" applyBorder="1" applyAlignment="1"/>
    <xf numFmtId="0" fontId="6" fillId="2" borderId="45" xfId="0" applyFont="1" applyFill="1" applyBorder="1" applyAlignment="1"/>
    <xf numFmtId="164" fontId="3" fillId="0" borderId="12" xfId="0" applyNumberFormat="1" applyFont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0" fontId="3" fillId="3" borderId="15" xfId="0" applyFont="1" applyFill="1" applyBorder="1"/>
    <xf numFmtId="0" fontId="3" fillId="3" borderId="12" xfId="0" applyFont="1" applyFill="1" applyBorder="1"/>
    <xf numFmtId="0" fontId="3" fillId="3" borderId="37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165" fontId="3" fillId="3" borderId="23" xfId="0" applyNumberFormat="1" applyFont="1" applyFill="1" applyBorder="1" applyAlignment="1">
      <alignment horizontal="center" vertical="center" wrapText="1"/>
    </xf>
    <xf numFmtId="165" fontId="3" fillId="3" borderId="42" xfId="0" applyNumberFormat="1" applyFont="1" applyFill="1" applyBorder="1" applyAlignment="1">
      <alignment horizontal="center" vertical="center" wrapText="1"/>
    </xf>
    <xf numFmtId="165" fontId="3" fillId="3" borderId="12" xfId="0" applyNumberFormat="1" applyFont="1" applyFill="1" applyBorder="1" applyAlignment="1">
      <alignment horizontal="center" vertical="center" wrapText="1"/>
    </xf>
    <xf numFmtId="165" fontId="3" fillId="3" borderId="13" xfId="0" applyNumberFormat="1" applyFont="1" applyFill="1" applyBorder="1" applyAlignment="1">
      <alignment horizontal="center" vertical="center" wrapText="1"/>
    </xf>
    <xf numFmtId="165" fontId="3" fillId="3" borderId="14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165" fontId="3" fillId="3" borderId="27" xfId="0" applyNumberFormat="1" applyFont="1" applyFill="1" applyBorder="1" applyAlignment="1">
      <alignment horizontal="center" vertical="center" wrapText="1"/>
    </xf>
    <xf numFmtId="165" fontId="3" fillId="3" borderId="57" xfId="0" applyNumberFormat="1" applyFont="1" applyFill="1" applyBorder="1" applyAlignment="1">
      <alignment horizontal="center" vertical="center" wrapText="1"/>
    </xf>
    <xf numFmtId="165" fontId="3" fillId="3" borderId="15" xfId="0" applyNumberFormat="1" applyFont="1" applyFill="1" applyBorder="1" applyAlignment="1">
      <alignment horizontal="center" vertical="center" wrapText="1"/>
    </xf>
    <xf numFmtId="165" fontId="3" fillId="3" borderId="11" xfId="0" applyNumberFormat="1" applyFont="1" applyFill="1" applyBorder="1" applyAlignment="1">
      <alignment horizontal="center" vertical="center" wrapText="1"/>
    </xf>
    <xf numFmtId="165" fontId="3" fillId="3" borderId="16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/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165" fontId="3" fillId="3" borderId="32" xfId="0" applyNumberFormat="1" applyFont="1" applyFill="1" applyBorder="1" applyAlignment="1">
      <alignment horizontal="center" vertical="center" wrapText="1"/>
    </xf>
    <xf numFmtId="165" fontId="3" fillId="3" borderId="48" xfId="0" applyNumberFormat="1" applyFont="1" applyFill="1" applyBorder="1" applyAlignment="1">
      <alignment horizontal="center" vertical="center" wrapText="1"/>
    </xf>
    <xf numFmtId="165" fontId="3" fillId="3" borderId="17" xfId="0" applyNumberFormat="1" applyFont="1" applyFill="1" applyBorder="1" applyAlignment="1">
      <alignment horizontal="center" vertical="center" wrapText="1"/>
    </xf>
    <xf numFmtId="165" fontId="3" fillId="3" borderId="18" xfId="0" applyNumberFormat="1" applyFont="1" applyFill="1" applyBorder="1" applyAlignment="1">
      <alignment horizontal="center" vertical="center" wrapText="1"/>
    </xf>
    <xf numFmtId="165" fontId="3" fillId="3" borderId="19" xfId="0" applyNumberFormat="1" applyFont="1" applyFill="1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horizontal="center" vertical="center" wrapText="1"/>
    </xf>
    <xf numFmtId="165" fontId="3" fillId="3" borderId="59" xfId="0" applyNumberFormat="1" applyFont="1" applyFill="1" applyBorder="1" applyAlignment="1">
      <alignment horizontal="center" vertical="center" wrapText="1"/>
    </xf>
    <xf numFmtId="165" fontId="3" fillId="3" borderId="37" xfId="0" applyNumberFormat="1" applyFont="1" applyFill="1" applyBorder="1" applyAlignment="1">
      <alignment horizontal="center" vertical="center" wrapText="1"/>
    </xf>
    <xf numFmtId="165" fontId="3" fillId="3" borderId="22" xfId="0" applyNumberFormat="1" applyFont="1" applyFill="1" applyBorder="1" applyAlignment="1">
      <alignment horizontal="center" vertical="center" wrapText="1"/>
    </xf>
    <xf numFmtId="165" fontId="3" fillId="3" borderId="38" xfId="0" applyNumberFormat="1" applyFont="1" applyFill="1" applyBorder="1" applyAlignment="1">
      <alignment horizontal="center" vertical="center" wrapText="1"/>
    </xf>
    <xf numFmtId="165" fontId="3" fillId="3" borderId="39" xfId="0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165" fontId="3" fillId="3" borderId="0" xfId="0" applyNumberFormat="1" applyFont="1" applyFill="1" applyAlignment="1">
      <alignment horizontal="center"/>
    </xf>
    <xf numFmtId="165" fontId="3" fillId="3" borderId="3" xfId="0" applyNumberFormat="1" applyFont="1" applyFill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center" wrapText="1"/>
    </xf>
    <xf numFmtId="165" fontId="3" fillId="4" borderId="25" xfId="0" applyNumberFormat="1" applyFont="1" applyFill="1" applyBorder="1" applyAlignment="1">
      <alignment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165" fontId="3" fillId="3" borderId="2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3" xfId="0" applyFont="1" applyBorder="1"/>
    <xf numFmtId="0" fontId="3" fillId="0" borderId="25" xfId="0" applyFont="1" applyBorder="1"/>
    <xf numFmtId="0" fontId="3" fillId="0" borderId="11" xfId="0" applyFont="1" applyBorder="1"/>
    <xf numFmtId="0" fontId="3" fillId="2" borderId="11" xfId="0" applyFont="1" applyFill="1" applyBorder="1"/>
    <xf numFmtId="0" fontId="3" fillId="2" borderId="16" xfId="0" applyFont="1" applyFill="1" applyBorder="1"/>
    <xf numFmtId="0" fontId="3" fillId="0" borderId="16" xfId="0" applyFont="1" applyBorder="1"/>
    <xf numFmtId="0" fontId="3" fillId="9" borderId="11" xfId="0" applyFont="1" applyFill="1" applyBorder="1"/>
    <xf numFmtId="0" fontId="3" fillId="9" borderId="36" xfId="0" applyFont="1" applyFill="1" applyBorder="1"/>
    <xf numFmtId="0" fontId="3" fillId="0" borderId="34" xfId="0" applyFont="1" applyBorder="1"/>
    <xf numFmtId="0" fontId="3" fillId="0" borderId="36" xfId="0" applyFont="1" applyBorder="1"/>
    <xf numFmtId="0" fontId="3" fillId="0" borderId="61" xfId="0" applyFont="1" applyBorder="1"/>
    <xf numFmtId="0" fontId="3" fillId="2" borderId="36" xfId="0" applyFont="1" applyFill="1" applyBorder="1"/>
    <xf numFmtId="0" fontId="3" fillId="2" borderId="62" xfId="0" applyFont="1" applyFill="1" applyBorder="1"/>
    <xf numFmtId="0" fontId="3" fillId="0" borderId="62" xfId="0" applyFont="1" applyBorder="1"/>
    <xf numFmtId="0" fontId="3" fillId="2" borderId="34" xfId="0" applyFont="1" applyFill="1" applyBorder="1"/>
    <xf numFmtId="0" fontId="3" fillId="0" borderId="35" xfId="0" applyFont="1" applyBorder="1"/>
    <xf numFmtId="0" fontId="3" fillId="9" borderId="13" xfId="0" applyFont="1" applyFill="1" applyBorder="1"/>
    <xf numFmtId="0" fontId="3" fillId="2" borderId="13" xfId="0" applyFont="1" applyFill="1" applyBorder="1"/>
    <xf numFmtId="0" fontId="3" fillId="0" borderId="14" xfId="0" applyFont="1" applyBorder="1"/>
    <xf numFmtId="0" fontId="3" fillId="0" borderId="54" xfId="0" applyFont="1" applyBorder="1"/>
    <xf numFmtId="0" fontId="3" fillId="0" borderId="7" xfId="0" applyFont="1" applyBorder="1"/>
    <xf numFmtId="0" fontId="3" fillId="9" borderId="18" xfId="0" applyFont="1" applyFill="1" applyBorder="1"/>
    <xf numFmtId="0" fontId="3" fillId="0" borderId="18" xfId="0" applyFont="1" applyBorder="1"/>
    <xf numFmtId="0" fontId="3" fillId="0" borderId="32" xfId="0" applyFont="1" applyBorder="1"/>
    <xf numFmtId="0" fontId="3" fillId="2" borderId="18" xfId="0" applyFont="1" applyFill="1" applyBorder="1"/>
    <xf numFmtId="0" fontId="3" fillId="2" borderId="19" xfId="0" applyFont="1" applyFill="1" applyBorder="1"/>
    <xf numFmtId="0" fontId="3" fillId="0" borderId="19" xfId="0" applyFont="1" applyBorder="1"/>
    <xf numFmtId="0" fontId="3" fillId="2" borderId="17" xfId="0" applyFont="1" applyFill="1" applyBorder="1"/>
    <xf numFmtId="0" fontId="3" fillId="0" borderId="63" xfId="0" applyFont="1" applyBorder="1"/>
    <xf numFmtId="0" fontId="3" fillId="9" borderId="10" xfId="0" applyFont="1" applyFill="1" applyBorder="1" applyAlignment="1">
      <alignment vertical="center"/>
    </xf>
    <xf numFmtId="0" fontId="3" fillId="9" borderId="5" xfId="0" applyFont="1" applyFill="1" applyBorder="1"/>
    <xf numFmtId="0" fontId="3" fillId="0" borderId="8" xfId="0" applyFont="1" applyBorder="1"/>
    <xf numFmtId="0" fontId="3" fillId="0" borderId="5" xfId="0" applyFont="1" applyBorder="1"/>
    <xf numFmtId="0" fontId="3" fillId="0" borderId="64" xfId="0" applyFont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0" borderId="6" xfId="0" applyFont="1" applyBorder="1"/>
    <xf numFmtId="0" fontId="3" fillId="2" borderId="8" xfId="0" applyFont="1" applyFill="1" applyBorder="1"/>
    <xf numFmtId="0" fontId="3" fillId="0" borderId="45" xfId="0" applyFont="1" applyBorder="1"/>
    <xf numFmtId="0" fontId="3" fillId="0" borderId="0" xfId="0" applyFont="1" applyAlignment="1">
      <alignment vertical="center"/>
    </xf>
    <xf numFmtId="0" fontId="3" fillId="16" borderId="40" xfId="0" applyFont="1" applyFill="1" applyBorder="1" applyAlignment="1">
      <alignment vertical="center"/>
    </xf>
    <xf numFmtId="0" fontId="3" fillId="16" borderId="21" xfId="0" applyFont="1" applyFill="1" applyBorder="1"/>
    <xf numFmtId="0" fontId="3" fillId="16" borderId="12" xfId="0" applyFont="1" applyFill="1" applyBorder="1"/>
    <xf numFmtId="0" fontId="3" fillId="16" borderId="13" xfId="0" applyFont="1" applyFill="1" applyBorder="1"/>
    <xf numFmtId="0" fontId="3" fillId="16" borderId="25" xfId="0" applyFont="1" applyFill="1" applyBorder="1"/>
    <xf numFmtId="0" fontId="3" fillId="16" borderId="15" xfId="0" applyFont="1" applyFill="1" applyBorder="1"/>
    <xf numFmtId="0" fontId="3" fillId="16" borderId="11" xfId="0" applyFont="1" applyFill="1" applyBorder="1"/>
    <xf numFmtId="0" fontId="3" fillId="16" borderId="16" xfId="0" applyFont="1" applyFill="1" applyBorder="1"/>
    <xf numFmtId="0" fontId="3" fillId="0" borderId="0" xfId="0" applyFont="1" applyAlignment="1">
      <alignment horizontal="center"/>
    </xf>
    <xf numFmtId="0" fontId="21" fillId="0" borderId="0" xfId="7"/>
    <xf numFmtId="0" fontId="3" fillId="0" borderId="0" xfId="0" applyFont="1" applyFill="1" applyBorder="1"/>
    <xf numFmtId="165" fontId="3" fillId="0" borderId="0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2" fillId="0" borderId="0" xfId="0" applyFont="1" applyFill="1" applyBorder="1"/>
    <xf numFmtId="0" fontId="3" fillId="0" borderId="0" xfId="0" applyFont="1" applyAlignment="1">
      <alignment horizontal="center"/>
    </xf>
    <xf numFmtId="0" fontId="2" fillId="6" borderId="39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47" xfId="0" applyFont="1" applyFill="1" applyBorder="1" applyAlignment="1">
      <alignment horizontal="center" vertical="center" wrapText="1"/>
    </xf>
    <xf numFmtId="0" fontId="18" fillId="2" borderId="45" xfId="0" applyFont="1" applyFill="1" applyBorder="1" applyAlignment="1">
      <alignment horizontal="center" vertical="center" wrapText="1"/>
    </xf>
    <xf numFmtId="0" fontId="2" fillId="8" borderId="4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8" borderId="48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/>
    </xf>
    <xf numFmtId="0" fontId="16" fillId="2" borderId="47" xfId="0" applyFont="1" applyFill="1" applyBorder="1" applyAlignment="1">
      <alignment horizontal="center"/>
    </xf>
    <xf numFmtId="0" fontId="16" fillId="2" borderId="45" xfId="0" applyFont="1" applyFill="1" applyBorder="1" applyAlignment="1">
      <alignment horizontal="center"/>
    </xf>
    <xf numFmtId="0" fontId="20" fillId="17" borderId="10" xfId="0" applyFont="1" applyFill="1" applyBorder="1" applyAlignment="1">
      <alignment horizontal="center" vertical="center" wrapText="1"/>
    </xf>
    <xf numFmtId="0" fontId="20" fillId="17" borderId="47" xfId="0" applyFont="1" applyFill="1" applyBorder="1" applyAlignment="1">
      <alignment horizontal="center" vertical="center" wrapText="1"/>
    </xf>
    <xf numFmtId="0" fontId="20" fillId="17" borderId="45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47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/>
    </xf>
    <xf numFmtId="0" fontId="8" fillId="2" borderId="45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18" fillId="12" borderId="10" xfId="0" applyFont="1" applyFill="1" applyBorder="1" applyAlignment="1">
      <alignment horizontal="center" vertical="center" wrapText="1"/>
    </xf>
    <xf numFmtId="0" fontId="18" fillId="12" borderId="47" xfId="0" applyFont="1" applyFill="1" applyBorder="1" applyAlignment="1">
      <alignment horizontal="center" vertical="center" wrapText="1"/>
    </xf>
    <xf numFmtId="0" fontId="18" fillId="12" borderId="45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39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textRotation="255" wrapText="1"/>
    </xf>
    <xf numFmtId="0" fontId="2" fillId="6" borderId="26" xfId="0" applyFont="1" applyFill="1" applyBorder="1" applyAlignment="1">
      <alignment horizontal="center" textRotation="255" wrapText="1"/>
    </xf>
    <xf numFmtId="0" fontId="2" fillId="6" borderId="39" xfId="0" applyFont="1" applyFill="1" applyBorder="1" applyAlignment="1">
      <alignment horizontal="center" textRotation="255" wrapText="1"/>
    </xf>
    <xf numFmtId="0" fontId="18" fillId="13" borderId="43" xfId="0" applyFont="1" applyFill="1" applyBorder="1" applyAlignment="1">
      <alignment horizontal="center" vertical="center" wrapText="1"/>
    </xf>
    <xf numFmtId="0" fontId="18" fillId="13" borderId="29" xfId="0" applyFont="1" applyFill="1" applyBorder="1" applyAlignment="1">
      <alignment horizontal="center" vertical="center" wrapText="1"/>
    </xf>
    <xf numFmtId="0" fontId="18" fillId="13" borderId="7" xfId="0" applyFont="1" applyFill="1" applyBorder="1" applyAlignment="1">
      <alignment horizontal="center" vertical="center" wrapText="1"/>
    </xf>
    <xf numFmtId="0" fontId="18" fillId="12" borderId="15" xfId="0" applyFont="1" applyFill="1" applyBorder="1" applyAlignment="1">
      <alignment horizontal="center"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18" fillId="12" borderId="16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47" xfId="0" applyFont="1" applyFill="1" applyBorder="1" applyAlignment="1">
      <alignment horizontal="center" vertical="center" wrapText="1"/>
    </xf>
    <xf numFmtId="0" fontId="2" fillId="18" borderId="45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/>
    </xf>
    <xf numFmtId="0" fontId="3" fillId="5" borderId="6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9" borderId="34" xfId="0" applyFont="1" applyFill="1" applyBorder="1" applyAlignment="1">
      <alignment horizontal="center" vertical="center"/>
    </xf>
    <xf numFmtId="0" fontId="3" fillId="9" borderId="44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47" xfId="0" applyFont="1" applyFill="1" applyBorder="1" applyAlignment="1">
      <alignment horizontal="center"/>
    </xf>
    <xf numFmtId="0" fontId="4" fillId="2" borderId="45" xfId="0" applyFont="1" applyFill="1" applyBorder="1" applyAlignment="1">
      <alignment horizontal="center"/>
    </xf>
    <xf numFmtId="0" fontId="2" fillId="6" borderId="56" xfId="0" applyFont="1" applyFill="1" applyBorder="1" applyAlignment="1">
      <alignment horizontal="center" vertical="center" textRotation="90" wrapText="1"/>
    </xf>
    <xf numFmtId="0" fontId="2" fillId="6" borderId="44" xfId="0" applyFont="1" applyFill="1" applyBorder="1" applyAlignment="1">
      <alignment horizontal="center" vertical="center" textRotation="90" wrapText="1"/>
    </xf>
    <xf numFmtId="0" fontId="2" fillId="6" borderId="49" xfId="0" applyFont="1" applyFill="1" applyBorder="1" applyAlignment="1">
      <alignment horizontal="center" vertical="center" textRotation="90" wrapText="1"/>
    </xf>
    <xf numFmtId="0" fontId="2" fillId="6" borderId="52" xfId="0" applyFont="1" applyFill="1" applyBorder="1" applyAlignment="1">
      <alignment horizontal="center" vertical="center" textRotation="90" wrapText="1"/>
    </xf>
    <xf numFmtId="0" fontId="2" fillId="6" borderId="51" xfId="0" applyFont="1" applyFill="1" applyBorder="1" applyAlignment="1">
      <alignment horizontal="center" vertical="center" textRotation="90" wrapText="1"/>
    </xf>
    <xf numFmtId="0" fontId="2" fillId="6" borderId="53" xfId="0" applyFont="1" applyFill="1" applyBorder="1" applyAlignment="1">
      <alignment horizontal="center" vertical="center" textRotation="90" wrapText="1"/>
    </xf>
    <xf numFmtId="0" fontId="2" fillId="6" borderId="60" xfId="0" applyFont="1" applyFill="1" applyBorder="1" applyAlignment="1">
      <alignment horizontal="center" vertical="center" textRotation="90" wrapText="1"/>
    </xf>
    <xf numFmtId="0" fontId="2" fillId="6" borderId="55" xfId="0" applyFont="1" applyFill="1" applyBorder="1" applyAlignment="1">
      <alignment horizontal="center" vertical="center" textRotation="90" wrapText="1"/>
    </xf>
    <xf numFmtId="0" fontId="2" fillId="6" borderId="50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6" borderId="26" xfId="0" applyFont="1" applyFill="1" applyBorder="1" applyAlignment="1">
      <alignment horizontal="center" vertical="center" textRotation="90" wrapText="1"/>
    </xf>
    <xf numFmtId="0" fontId="2" fillId="6" borderId="39" xfId="0" applyFont="1" applyFill="1" applyBorder="1" applyAlignment="1">
      <alignment horizontal="center" vertical="center" textRotation="90" wrapText="1"/>
    </xf>
    <xf numFmtId="0" fontId="5" fillId="2" borderId="10" xfId="0" applyFont="1" applyFill="1" applyBorder="1" applyAlignment="1">
      <alignment horizontal="center"/>
    </xf>
    <xf numFmtId="0" fontId="5" fillId="2" borderId="47" xfId="0" applyFont="1" applyFill="1" applyBorder="1" applyAlignment="1">
      <alignment horizontal="center"/>
    </xf>
    <xf numFmtId="0" fontId="5" fillId="2" borderId="45" xfId="0" applyFont="1" applyFill="1" applyBorder="1" applyAlignment="1">
      <alignment horizontal="center"/>
    </xf>
    <xf numFmtId="165" fontId="2" fillId="6" borderId="10" xfId="0" applyNumberFormat="1" applyFont="1" applyFill="1" applyBorder="1" applyAlignment="1">
      <alignment horizontal="center"/>
    </xf>
    <xf numFmtId="165" fontId="2" fillId="6" borderId="47" xfId="0" applyNumberFormat="1" applyFont="1" applyFill="1" applyBorder="1" applyAlignment="1">
      <alignment horizontal="center"/>
    </xf>
    <xf numFmtId="165" fontId="2" fillId="6" borderId="45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7" fillId="19" borderId="43" xfId="0" applyFont="1" applyFill="1" applyBorder="1" applyAlignment="1">
      <alignment horizontal="center" vertical="center" wrapText="1"/>
    </xf>
    <xf numFmtId="0" fontId="7" fillId="19" borderId="29" xfId="0" applyFont="1" applyFill="1" applyBorder="1" applyAlignment="1">
      <alignment horizontal="center" vertical="center" wrapText="1"/>
    </xf>
    <xf numFmtId="0" fontId="7" fillId="19" borderId="7" xfId="0" applyFont="1" applyFill="1" applyBorder="1" applyAlignment="1">
      <alignment horizontal="center" vertical="center" wrapText="1"/>
    </xf>
    <xf numFmtId="0" fontId="7" fillId="20" borderId="43" xfId="0" applyFont="1" applyFill="1" applyBorder="1" applyAlignment="1">
      <alignment horizontal="center" vertical="center" wrapText="1"/>
    </xf>
    <xf numFmtId="0" fontId="7" fillId="20" borderId="29" xfId="0" applyFont="1" applyFill="1" applyBorder="1" applyAlignment="1">
      <alignment horizontal="center" vertical="center" wrapText="1"/>
    </xf>
    <xf numFmtId="0" fontId="7" fillId="20" borderId="7" xfId="0" applyFont="1" applyFill="1" applyBorder="1" applyAlignment="1">
      <alignment horizontal="center" vertical="center" wrapText="1"/>
    </xf>
    <xf numFmtId="0" fontId="18" fillId="21" borderId="43" xfId="0" applyFont="1" applyFill="1" applyBorder="1" applyAlignment="1">
      <alignment horizontal="center" vertical="center" wrapText="1"/>
    </xf>
    <xf numFmtId="0" fontId="18" fillId="21" borderId="29" xfId="0" applyFont="1" applyFill="1" applyBorder="1" applyAlignment="1">
      <alignment horizontal="center" vertical="center" wrapText="1"/>
    </xf>
    <xf numFmtId="0" fontId="18" fillId="21" borderId="7" xfId="0" applyFont="1" applyFill="1" applyBorder="1" applyAlignment="1">
      <alignment horizontal="center" vertical="center" wrapText="1"/>
    </xf>
    <xf numFmtId="0" fontId="18" fillId="22" borderId="15" xfId="0" applyFont="1" applyFill="1" applyBorder="1" applyAlignment="1">
      <alignment horizontal="center" vertical="center" wrapText="1"/>
    </xf>
    <xf numFmtId="0" fontId="18" fillId="22" borderId="11" xfId="0" applyFont="1" applyFill="1" applyBorder="1" applyAlignment="1">
      <alignment horizontal="center" vertical="center" wrapText="1"/>
    </xf>
    <xf numFmtId="0" fontId="18" fillId="22" borderId="16" xfId="0" applyFont="1" applyFill="1" applyBorder="1" applyAlignment="1">
      <alignment horizontal="center" vertical="center" wrapText="1"/>
    </xf>
    <xf numFmtId="0" fontId="18" fillId="23" borderId="43" xfId="0" applyFont="1" applyFill="1" applyBorder="1" applyAlignment="1">
      <alignment horizontal="center" vertical="center" wrapText="1"/>
    </xf>
    <xf numFmtId="0" fontId="18" fillId="23" borderId="29" xfId="0" applyFont="1" applyFill="1" applyBorder="1" applyAlignment="1">
      <alignment horizontal="center" vertical="center" wrapText="1"/>
    </xf>
    <xf numFmtId="0" fontId="18" fillId="23" borderId="7" xfId="0" applyFont="1" applyFill="1" applyBorder="1" applyAlignment="1">
      <alignment horizontal="center" vertical="center" wrapText="1"/>
    </xf>
    <xf numFmtId="0" fontId="18" fillId="23" borderId="15" xfId="0" applyFont="1" applyFill="1" applyBorder="1" applyAlignment="1">
      <alignment horizontal="center" vertical="center" wrapText="1"/>
    </xf>
    <xf numFmtId="0" fontId="18" fillId="23" borderId="11" xfId="0" applyFont="1" applyFill="1" applyBorder="1" applyAlignment="1">
      <alignment horizontal="center" vertical="center" wrapText="1"/>
    </xf>
    <xf numFmtId="0" fontId="18" fillId="23" borderId="16" xfId="0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"/>
    </xf>
    <xf numFmtId="0" fontId="17" fillId="14" borderId="29" xfId="0" applyFont="1" applyFill="1" applyBorder="1" applyAlignment="1">
      <alignment horizontal="center"/>
    </xf>
    <xf numFmtId="0" fontId="17" fillId="5" borderId="29" xfId="0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/>
    <xf numFmtId="0" fontId="16" fillId="2" borderId="45" xfId="0" applyFont="1" applyFill="1" applyBorder="1" applyAlignment="1"/>
    <xf numFmtId="0" fontId="23" fillId="24" borderId="10" xfId="0" applyFont="1" applyFill="1" applyBorder="1" applyAlignment="1">
      <alignment horizontal="center" vertical="center" wrapText="1"/>
    </xf>
    <xf numFmtId="0" fontId="23" fillId="24" borderId="47" xfId="0" applyFont="1" applyFill="1" applyBorder="1" applyAlignment="1">
      <alignment horizontal="center" vertical="center" wrapText="1"/>
    </xf>
    <xf numFmtId="0" fontId="23" fillId="24" borderId="45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24" fillId="24" borderId="15" xfId="0" applyFont="1" applyFill="1" applyBorder="1" applyAlignment="1">
      <alignment horizontal="left"/>
    </xf>
    <xf numFmtId="0" fontId="24" fillId="24" borderId="17" xfId="0" applyFont="1" applyFill="1" applyBorder="1" applyAlignment="1">
      <alignment horizontal="left"/>
    </xf>
    <xf numFmtId="0" fontId="3" fillId="2" borderId="56" xfId="0" applyFont="1" applyFill="1" applyBorder="1"/>
    <xf numFmtId="0" fontId="3" fillId="2" borderId="66" xfId="0" applyFont="1" applyFill="1" applyBorder="1"/>
    <xf numFmtId="0" fontId="3" fillId="0" borderId="14" xfId="0" applyFont="1" applyBorder="1" applyAlignment="1">
      <alignment horizontal="center"/>
    </xf>
    <xf numFmtId="0" fontId="17" fillId="0" borderId="59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62" xfId="0" applyFont="1" applyBorder="1" applyAlignment="1">
      <alignment horizontal="center"/>
    </xf>
    <xf numFmtId="0" fontId="3" fillId="8" borderId="22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3" fillId="2" borderId="47" xfId="0" applyFont="1" applyFill="1" applyBorder="1" applyAlignment="1">
      <alignment horizontal="center"/>
    </xf>
    <xf numFmtId="0" fontId="3" fillId="2" borderId="45" xfId="0" applyFont="1" applyFill="1" applyBorder="1" applyAlignment="1">
      <alignment horizontal="center"/>
    </xf>
    <xf numFmtId="0" fontId="17" fillId="15" borderId="25" xfId="0" applyFont="1" applyFill="1" applyBorder="1" applyAlignment="1">
      <alignment horizontal="center"/>
    </xf>
    <xf numFmtId="0" fontId="17" fillId="15" borderId="27" xfId="0" applyFont="1" applyFill="1" applyBorder="1" applyAlignment="1">
      <alignment horizontal="center"/>
    </xf>
    <xf numFmtId="0" fontId="17" fillId="15" borderId="23" xfId="0" applyFont="1" applyFill="1" applyBorder="1" applyAlignment="1">
      <alignment horizontal="center"/>
    </xf>
    <xf numFmtId="0" fontId="17" fillId="15" borderId="33" xfId="0" applyFont="1" applyFill="1" applyBorder="1" applyAlignment="1">
      <alignment horizontal="center"/>
    </xf>
    <xf numFmtId="0" fontId="17" fillId="15" borderId="65" xfId="0" applyFont="1" applyFill="1" applyBorder="1" applyAlignment="1">
      <alignment horizontal="center"/>
    </xf>
    <xf numFmtId="0" fontId="17" fillId="15" borderId="28" xfId="0" applyFont="1" applyFill="1" applyBorder="1" applyAlignment="1">
      <alignment horizontal="center"/>
    </xf>
    <xf numFmtId="0" fontId="17" fillId="15" borderId="11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7" fillId="25" borderId="3" xfId="0" applyFont="1" applyFill="1" applyBorder="1"/>
    <xf numFmtId="0" fontId="17" fillId="25" borderId="15" xfId="0" applyFont="1" applyFill="1" applyBorder="1" applyAlignment="1">
      <alignment horizontal="center"/>
    </xf>
    <xf numFmtId="0" fontId="17" fillId="25" borderId="16" xfId="0" applyFont="1" applyFill="1" applyBorder="1" applyAlignment="1">
      <alignment horizontal="center"/>
    </xf>
    <xf numFmtId="0" fontId="17" fillId="25" borderId="29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8" borderId="9" xfId="0" applyFont="1" applyFill="1" applyBorder="1" applyAlignment="1">
      <alignment horizontal="center"/>
    </xf>
    <xf numFmtId="0" fontId="4" fillId="9" borderId="9" xfId="0" applyFont="1" applyFill="1" applyBorder="1"/>
    <xf numFmtId="0" fontId="4" fillId="10" borderId="10" xfId="0" applyFont="1" applyFill="1" applyBorder="1" applyAlignment="1">
      <alignment horizontal="center"/>
    </xf>
    <xf numFmtId="0" fontId="4" fillId="10" borderId="45" xfId="0" applyFont="1" applyFill="1" applyBorder="1" applyAlignment="1">
      <alignment horizontal="center"/>
    </xf>
    <xf numFmtId="0" fontId="4" fillId="10" borderId="21" xfId="0" applyFont="1" applyFill="1" applyBorder="1" applyAlignment="1">
      <alignment horizontal="center"/>
    </xf>
    <xf numFmtId="0" fontId="23" fillId="26" borderId="10" xfId="0" applyFont="1" applyFill="1" applyBorder="1" applyAlignment="1">
      <alignment horizontal="center" vertical="center" wrapText="1"/>
    </xf>
    <xf numFmtId="0" fontId="23" fillId="26" borderId="47" xfId="0" applyFont="1" applyFill="1" applyBorder="1" applyAlignment="1">
      <alignment horizontal="center" vertical="center" wrapText="1"/>
    </xf>
    <xf numFmtId="0" fontId="23" fillId="26" borderId="45" xfId="0" applyFont="1" applyFill="1" applyBorder="1" applyAlignment="1">
      <alignment horizontal="center" vertical="center" wrapText="1"/>
    </xf>
    <xf numFmtId="0" fontId="17" fillId="25" borderId="15" xfId="0" applyFont="1" applyFill="1" applyBorder="1" applyAlignment="1">
      <alignment horizontal="left"/>
    </xf>
    <xf numFmtId="169" fontId="17" fillId="0" borderId="22" xfId="0" applyNumberFormat="1" applyFont="1" applyBorder="1" applyAlignment="1">
      <alignment horizontal="center"/>
    </xf>
    <xf numFmtId="169" fontId="17" fillId="0" borderId="38" xfId="0" applyNumberFormat="1" applyFont="1" applyBorder="1" applyAlignment="1">
      <alignment horizontal="center"/>
    </xf>
    <xf numFmtId="169" fontId="17" fillId="0" borderId="11" xfId="0" applyNumberFormat="1" applyFont="1" applyBorder="1" applyAlignment="1">
      <alignment horizontal="center"/>
    </xf>
    <xf numFmtId="169" fontId="17" fillId="0" borderId="16" xfId="0" applyNumberFormat="1" applyFont="1" applyBorder="1" applyAlignment="1">
      <alignment horizontal="center"/>
    </xf>
    <xf numFmtId="0" fontId="26" fillId="26" borderId="12" xfId="0" applyFont="1" applyFill="1" applyBorder="1" applyAlignment="1">
      <alignment horizontal="center"/>
    </xf>
    <xf numFmtId="0" fontId="26" fillId="26" borderId="13" xfId="0" applyFont="1" applyFill="1" applyBorder="1" applyAlignment="1">
      <alignment horizontal="center"/>
    </xf>
    <xf numFmtId="0" fontId="26" fillId="26" borderId="14" xfId="0" applyFont="1" applyFill="1" applyBorder="1" applyAlignment="1">
      <alignment horizontal="center"/>
    </xf>
    <xf numFmtId="0" fontId="3" fillId="0" borderId="0" xfId="0" applyFont="1" applyAlignment="1"/>
    <xf numFmtId="0" fontId="23" fillId="26" borderId="10" xfId="0" applyFont="1" applyFill="1" applyBorder="1" applyAlignment="1">
      <alignment horizontal="center"/>
    </xf>
    <xf numFmtId="0" fontId="23" fillId="26" borderId="47" xfId="0" applyFont="1" applyFill="1" applyBorder="1" applyAlignment="1">
      <alignment horizontal="center"/>
    </xf>
    <xf numFmtId="0" fontId="23" fillId="26" borderId="45" xfId="0" applyFont="1" applyFill="1" applyBorder="1" applyAlignment="1">
      <alignment horizontal="center"/>
    </xf>
    <xf numFmtId="0" fontId="23" fillId="26" borderId="12" xfId="0" applyFont="1" applyFill="1" applyBorder="1" applyAlignment="1">
      <alignment horizontal="center"/>
    </xf>
    <xf numFmtId="0" fontId="23" fillId="26" borderId="13" xfId="0" applyFont="1" applyFill="1" applyBorder="1" applyAlignment="1">
      <alignment horizontal="center"/>
    </xf>
    <xf numFmtId="0" fontId="23" fillId="26" borderId="14" xfId="0" applyFont="1" applyFill="1" applyBorder="1" applyAlignment="1">
      <alignment horizontal="center"/>
    </xf>
    <xf numFmtId="0" fontId="2" fillId="8" borderId="56" xfId="0" applyFont="1" applyFill="1" applyBorder="1" applyAlignment="1">
      <alignment horizontal="center" vertical="center" wrapText="1"/>
    </xf>
    <xf numFmtId="0" fontId="2" fillId="8" borderId="4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8" borderId="16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8" borderId="19" xfId="0" applyFont="1" applyFill="1" applyBorder="1" applyAlignment="1">
      <alignment horizontal="center"/>
    </xf>
    <xf numFmtId="0" fontId="2" fillId="8" borderId="42" xfId="0" applyFont="1" applyFill="1" applyBorder="1" applyAlignment="1">
      <alignment horizontal="center"/>
    </xf>
    <xf numFmtId="0" fontId="2" fillId="8" borderId="43" xfId="0" applyFont="1" applyFill="1" applyBorder="1" applyAlignment="1">
      <alignment horizontal="center"/>
    </xf>
    <xf numFmtId="0" fontId="2" fillId="8" borderId="58" xfId="0" applyFont="1" applyFill="1" applyBorder="1" applyAlignment="1">
      <alignment horizontal="center"/>
    </xf>
    <xf numFmtId="0" fontId="18" fillId="2" borderId="10" xfId="0" applyFont="1" applyFill="1" applyBorder="1" applyAlignment="1">
      <alignment horizontal="center" vertical="top"/>
    </xf>
    <xf numFmtId="0" fontId="18" fillId="2" borderId="45" xfId="0" applyFont="1" applyFill="1" applyBorder="1" applyAlignment="1">
      <alignment horizontal="center" vertical="top"/>
    </xf>
    <xf numFmtId="0" fontId="18" fillId="2" borderId="10" xfId="0" applyFont="1" applyFill="1" applyBorder="1" applyAlignment="1">
      <alignment horizontal="center"/>
    </xf>
    <xf numFmtId="0" fontId="18" fillId="2" borderId="45" xfId="0" applyFont="1" applyFill="1" applyBorder="1" applyAlignment="1">
      <alignment horizontal="center"/>
    </xf>
    <xf numFmtId="0" fontId="18" fillId="2" borderId="47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 vertical="center" wrapText="1"/>
    </xf>
    <xf numFmtId="0" fontId="2" fillId="6" borderId="66" xfId="0" applyFont="1" applyFill="1" applyBorder="1" applyAlignment="1">
      <alignment horizontal="center" vertical="center" textRotation="90" wrapText="1"/>
    </xf>
    <xf numFmtId="0" fontId="2" fillId="6" borderId="67" xfId="0" applyFont="1" applyFill="1" applyBorder="1" applyAlignment="1">
      <alignment horizontal="center" vertical="center" textRotation="90" wrapText="1"/>
    </xf>
    <xf numFmtId="165" fontId="2" fillId="0" borderId="0" xfId="0" applyNumberFormat="1" applyFont="1" applyFill="1" applyBorder="1" applyAlignment="1">
      <alignment vertical="center" wrapText="1"/>
    </xf>
    <xf numFmtId="0" fontId="17" fillId="0" borderId="33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68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2" borderId="2" xfId="0" applyFont="1" applyFill="1" applyBorder="1"/>
  </cellXfs>
  <cellStyles count="8">
    <cellStyle name="Heading" xfId="3"/>
    <cellStyle name="Heading1" xfId="4"/>
    <cellStyle name="Lien hypertexte" xfId="7" builtinId="8"/>
    <cellStyle name="Normal" xfId="0" builtinId="0"/>
    <cellStyle name="Normal 2" xfId="1"/>
    <cellStyle name="Normal 3" xfId="2"/>
    <cellStyle name="Result" xfId="5"/>
    <cellStyle name="Result2" xfId="6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308049"/>
      <color rgb="FF532D31"/>
      <color rgb="FFDDDDDD"/>
      <color rgb="FF446C51"/>
      <color rgb="FF0000FF"/>
      <color rgb="FF006600"/>
      <color rgb="FFFF00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371475</xdr:colOff>
      <xdr:row>0</xdr:row>
      <xdr:rowOff>123825</xdr:rowOff>
    </xdr:from>
    <xdr:to>
      <xdr:col>17</xdr:col>
      <xdr:colOff>504825</xdr:colOff>
      <xdr:row>3</xdr:row>
      <xdr:rowOff>66675</xdr:rowOff>
    </xdr:to>
    <xdr:sp macro="[0]!CreationCreneaux" textlink="">
      <xdr:nvSpPr>
        <xdr:cNvPr id="2" name="ZoneTexte 1"/>
        <xdr:cNvSpPr txBox="1"/>
      </xdr:nvSpPr>
      <xdr:spPr>
        <a:xfrm>
          <a:off x="11668125" y="123825"/>
          <a:ext cx="1419225" cy="4476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1-Créer  1 ou tous     les créneaux</a:t>
          </a:r>
          <a:r>
            <a:rPr lang="fr-FR" sz="1100" baseline="0"/>
            <a:t> vierges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428625</xdr:colOff>
      <xdr:row>15</xdr:row>
      <xdr:rowOff>66675</xdr:rowOff>
    </xdr:from>
    <xdr:to>
      <xdr:col>17</xdr:col>
      <xdr:colOff>523875</xdr:colOff>
      <xdr:row>18</xdr:row>
      <xdr:rowOff>28575</xdr:rowOff>
    </xdr:to>
    <xdr:sp macro="" textlink="">
      <xdr:nvSpPr>
        <xdr:cNvPr id="6" name="ZoneTexte 5"/>
        <xdr:cNvSpPr txBox="1"/>
      </xdr:nvSpPr>
      <xdr:spPr>
        <a:xfrm>
          <a:off x="11591925" y="2524125"/>
          <a:ext cx="1381125" cy="4476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5-Ajouter  LES Jours fériés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409575</xdr:colOff>
      <xdr:row>7</xdr:row>
      <xdr:rowOff>104775</xdr:rowOff>
    </xdr:from>
    <xdr:to>
      <xdr:col>17</xdr:col>
      <xdr:colOff>485775</xdr:colOff>
      <xdr:row>10</xdr:row>
      <xdr:rowOff>66675</xdr:rowOff>
    </xdr:to>
    <xdr:sp macro="" textlink="">
      <xdr:nvSpPr>
        <xdr:cNvPr id="7" name="ZoneTexte 6"/>
        <xdr:cNvSpPr txBox="1"/>
      </xdr:nvSpPr>
      <xdr:spPr>
        <a:xfrm>
          <a:off x="11572875" y="1257300"/>
          <a:ext cx="1362075" cy="4476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3-Ajouter  LES Jours péda</a:t>
          </a:r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409575</xdr:colOff>
      <xdr:row>11</xdr:row>
      <xdr:rowOff>19050</xdr:rowOff>
    </xdr:from>
    <xdr:to>
      <xdr:col>17</xdr:col>
      <xdr:colOff>476250</xdr:colOff>
      <xdr:row>15</xdr:row>
      <xdr:rowOff>9525</xdr:rowOff>
    </xdr:to>
    <xdr:sp macro="" textlink="">
      <xdr:nvSpPr>
        <xdr:cNvPr id="8" name="ZoneTexte 7"/>
        <xdr:cNvSpPr txBox="1"/>
      </xdr:nvSpPr>
      <xdr:spPr>
        <a:xfrm>
          <a:off x="11572875" y="1828800"/>
          <a:ext cx="1352550" cy="6381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4-Ajouter  LES Vacances scolaires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400050</xdr:colOff>
      <xdr:row>3</xdr:row>
      <xdr:rowOff>95250</xdr:rowOff>
    </xdr:from>
    <xdr:to>
      <xdr:col>17</xdr:col>
      <xdr:colOff>466725</xdr:colOff>
      <xdr:row>7</xdr:row>
      <xdr:rowOff>85725</xdr:rowOff>
    </xdr:to>
    <xdr:sp macro="" textlink="">
      <xdr:nvSpPr>
        <xdr:cNvPr id="9" name="ZoneTexte 8"/>
        <xdr:cNvSpPr txBox="1"/>
      </xdr:nvSpPr>
      <xdr:spPr>
        <a:xfrm>
          <a:off x="11563350" y="600075"/>
          <a:ext cx="1352550" cy="6381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2-Positionner les dates de stages</a:t>
          </a:r>
        </a:p>
      </xdr:txBody>
    </xdr:sp>
    <xdr:clientData/>
  </xdr:twoCellAnchor>
  <xdr:twoCellAnchor>
    <xdr:from>
      <xdr:col>18</xdr:col>
      <xdr:colOff>190500</xdr:colOff>
      <xdr:row>0</xdr:row>
      <xdr:rowOff>125186</xdr:rowOff>
    </xdr:from>
    <xdr:to>
      <xdr:col>29</xdr:col>
      <xdr:colOff>681718</xdr:colOff>
      <xdr:row>31</xdr:row>
      <xdr:rowOff>103414</xdr:rowOff>
    </xdr:to>
    <xdr:sp macro="" textlink="">
      <xdr:nvSpPr>
        <xdr:cNvPr id="10" name="ZoneTexte 9"/>
        <xdr:cNvSpPr txBox="1"/>
      </xdr:nvSpPr>
      <xdr:spPr>
        <a:xfrm>
          <a:off x="11715750" y="125186"/>
          <a:ext cx="8873218" cy="50809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souhaiterais réaliser un fichier de création d'emploi du temps avec des macros (que je ne sais pas faire).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un emploi du temps scolaire, une semaine sur 2 se nomme A ou 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Feuille "vierge"</a:t>
          </a:r>
          <a:br>
            <a:rPr lang="fr-FR"/>
          </a:br>
          <a:r>
            <a:rPr lang="fr-FR"/>
            <a:t>Si le cours a lieu en semaine A ou B , on utilisera le modèle A ou B de la feuille "vierge, , si le cours a lieu toutes les semaines alors modèle "a-b""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Feuille créneaux </a:t>
          </a:r>
          <a:br>
            <a:rPr lang="fr-FR"/>
          </a:br>
          <a:r>
            <a:rPr lang="fr-FR"/>
            <a:t>les 9 feuilles de 1/2 journée se composent de 2 créneaux horaires chacunes.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Feuille "Classe"</a:t>
          </a:r>
          <a:br>
            <a:rPr lang="fr-FR"/>
          </a:br>
          <a:r>
            <a:rPr lang="fr-FR"/>
            <a:t>la feuille avec les infos principales se nomme "classe".</a:t>
          </a:r>
          <a:br>
            <a:rPr lang="fr-FR"/>
          </a:br>
          <a:r>
            <a:rPr lang="fr-FR"/>
            <a:t>Les tableaux doivent être remplis au préalable (c 'est fait dans le fichier joint)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souhait serait qu'en cliquant sur des boutons (à droite du tableau général de la feuille classe), excel vba puissent :</a:t>
          </a:r>
          <a:br>
            <a:rPr lang="fr-FR"/>
          </a:br>
          <a:r>
            <a:rPr lang="fr-FR"/>
            <a:t>1- créer 1 créneau spécifique ou tous les créneaux du tableau general (msgbox pour le choix)</a:t>
          </a:r>
          <a:br>
            <a:rPr lang="fr-FR"/>
          </a:br>
          <a:r>
            <a:rPr lang="fr-FR"/>
            <a:t>2- ajouter les dates de stages (grace au n° de semaine de la feuile stage) dans le dernier créneau crée ou tous (au choix) </a:t>
          </a:r>
          <a:br>
            <a:rPr lang="fr-FR"/>
          </a:br>
          <a:r>
            <a:rPr lang="fr-FR"/>
            <a:t>3- ajouter les dates des jours fériés, les vacances scolaires les journées péda grâce à des tableaux de la feuille "classe" dans le dernier créneau créé (ou tous)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quelqu'un aurait il une excel(lente) idée ?</a:t>
          </a:r>
          <a:br>
            <a:rPr lang="fr-FR"/>
          </a:br>
          <a:r>
            <a:rPr lang="fr-FR"/>
            <a:t>merci d'avance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peps59</a:t>
          </a:r>
          <a:endParaRPr lang="fr-FR" sz="1100"/>
        </a:p>
      </xdr:txBody>
    </xdr:sp>
    <xdr:clientData/>
  </xdr:twoCellAnchor>
  <xdr:twoCellAnchor>
    <xdr:from>
      <xdr:col>16</xdr:col>
      <xdr:colOff>244929</xdr:colOff>
      <xdr:row>61</xdr:row>
      <xdr:rowOff>111579</xdr:rowOff>
    </xdr:from>
    <xdr:to>
      <xdr:col>28</xdr:col>
      <xdr:colOff>178254</xdr:colOff>
      <xdr:row>84</xdr:row>
      <xdr:rowOff>24493</xdr:rowOff>
    </xdr:to>
    <xdr:sp macro="" textlink="">
      <xdr:nvSpPr>
        <xdr:cNvPr id="3" name="ZoneTexte 2"/>
        <xdr:cNvSpPr txBox="1"/>
      </xdr:nvSpPr>
      <xdr:spPr>
        <a:xfrm>
          <a:off x="10246179" y="10153650"/>
          <a:ext cx="9077325" cy="36684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Banzai et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 Actuellement, mon tableau "les classes" ne fait que 38 lignes mais il se peut que l'année prochaine ou pour un autre établissement, on soit obligé de l'agrandir à 50 voire 60 lignes (cela doit être modulable). </a:t>
          </a:r>
          <a:br>
            <a:rPr lang="fr-FR"/>
          </a:br>
          <a:r>
            <a:rPr lang="fr-FR"/>
            <a:t>Doit on le prévoir dès aujourd'hui ?</a:t>
          </a:r>
          <a:br>
            <a:rPr lang="fr-FR"/>
          </a:br>
          <a:r>
            <a:rPr lang="fr-FR"/>
            <a:t>Si Oui, le tableau "classe" ne serait il pas mieux seul sur une feuille ? que mélangé à de nombreuses infos?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 Dans les 1ères lignes, les infos ont été recopiées sauf en lignes 7 et 8 et 61 et 62.</a:t>
          </a:r>
          <a:br>
            <a:rPr lang="fr-FR"/>
          </a:br>
          <a:r>
            <a:rPr lang="fr-FR"/>
            <a:t>pour la ligne 7 et 61 : l'info correspond au 2e créneau de la classe c'est à dire colonne L ou N</a:t>
          </a:r>
          <a:br>
            <a:rPr lang="fr-FR"/>
          </a:br>
          <a:r>
            <a:rPr lang="fr-FR"/>
            <a:t>pour la ligne 8 et 62 : l'info correspond au 2e créneau de la classe c'est à dire colonne J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vu que dans la msgbox, il y avait 2 fois vendredi am.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 ce possible que la fonte d'écriture dans les créneaux créés correspondent aux couleurs de fond de cellules de la feuille classe (chaque prof a sa propre couleur d'écriture afin de mieux repérer sur la feuille)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Peps59</a:t>
          </a:r>
          <a:endParaRPr lang="fr-FR" sz="1100"/>
        </a:p>
      </xdr:txBody>
    </xdr:sp>
    <xdr:clientData/>
  </xdr:twoCellAnchor>
  <xdr:twoCellAnchor>
    <xdr:from>
      <xdr:col>15</xdr:col>
      <xdr:colOff>457200</xdr:colOff>
      <xdr:row>18</xdr:row>
      <xdr:rowOff>114300</xdr:rowOff>
    </xdr:from>
    <xdr:to>
      <xdr:col>17</xdr:col>
      <xdr:colOff>552450</xdr:colOff>
      <xdr:row>21</xdr:row>
      <xdr:rowOff>76200</xdr:rowOff>
    </xdr:to>
    <xdr:sp macro="" textlink="">
      <xdr:nvSpPr>
        <xdr:cNvPr id="11" name="ZoneTexte 10"/>
        <xdr:cNvSpPr txBox="1"/>
      </xdr:nvSpPr>
      <xdr:spPr>
        <a:xfrm>
          <a:off x="9915525" y="3057525"/>
          <a:ext cx="1381125" cy="4476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6-gérer les dates des </a:t>
          </a:r>
          <a:r>
            <a:rPr lang="fr-FR" sz="1100" baseline="0"/>
            <a:t>examens</a:t>
          </a:r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16</xdr:col>
      <xdr:colOff>0</xdr:colOff>
      <xdr:row>22</xdr:row>
      <xdr:rowOff>0</xdr:rowOff>
    </xdr:from>
    <xdr:to>
      <xdr:col>17</xdr:col>
      <xdr:colOff>619125</xdr:colOff>
      <xdr:row>24</xdr:row>
      <xdr:rowOff>123825</xdr:rowOff>
    </xdr:to>
    <xdr:sp macro="" textlink="">
      <xdr:nvSpPr>
        <xdr:cNvPr id="12" name="ZoneTexte 11"/>
        <xdr:cNvSpPr txBox="1"/>
      </xdr:nvSpPr>
      <xdr:spPr>
        <a:xfrm>
          <a:off x="9982200" y="3590925"/>
          <a:ext cx="1381125" cy="4476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7- Gérer les</a:t>
          </a:r>
          <a:r>
            <a:rPr lang="fr-FR" sz="1100" baseline="0"/>
            <a:t> dates de sorties</a:t>
          </a:r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503465</xdr:colOff>
      <xdr:row>25</xdr:row>
      <xdr:rowOff>108858</xdr:rowOff>
    </xdr:from>
    <xdr:to>
      <xdr:col>17</xdr:col>
      <xdr:colOff>591911</xdr:colOff>
      <xdr:row>28</xdr:row>
      <xdr:rowOff>69398</xdr:rowOff>
    </xdr:to>
    <xdr:sp macro="" textlink="">
      <xdr:nvSpPr>
        <xdr:cNvPr id="13" name="ZoneTexte 12"/>
        <xdr:cNvSpPr txBox="1"/>
      </xdr:nvSpPr>
      <xdr:spPr>
        <a:xfrm>
          <a:off x="9974036" y="4231822"/>
          <a:ext cx="1381125" cy="450397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8- Gérer</a:t>
          </a:r>
          <a:r>
            <a:rPr lang="fr-FR" sz="1100" baseline="0"/>
            <a:t> les absences profs</a:t>
          </a:r>
          <a:endParaRPr lang="fr-FR" sz="1100"/>
        </a:p>
      </xdr:txBody>
    </xdr:sp>
    <xdr:clientData/>
  </xdr:twoCellAnchor>
  <xdr:twoCellAnchor>
    <xdr:from>
      <xdr:col>16</xdr:col>
      <xdr:colOff>0</xdr:colOff>
      <xdr:row>29</xdr:row>
      <xdr:rowOff>68036</xdr:rowOff>
    </xdr:from>
    <xdr:to>
      <xdr:col>17</xdr:col>
      <xdr:colOff>619125</xdr:colOff>
      <xdr:row>33</xdr:row>
      <xdr:rowOff>122464</xdr:rowOff>
    </xdr:to>
    <xdr:sp macro="" textlink="">
      <xdr:nvSpPr>
        <xdr:cNvPr id="14" name="ZoneTexte 13"/>
        <xdr:cNvSpPr txBox="1"/>
      </xdr:nvSpPr>
      <xdr:spPr>
        <a:xfrm>
          <a:off x="10001250" y="4844143"/>
          <a:ext cx="1381125" cy="707571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9- Gérer les indisponibilités de salles = (X)</a:t>
          </a: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119062</xdr:rowOff>
    </xdr:from>
    <xdr:to>
      <xdr:col>3</xdr:col>
      <xdr:colOff>371475</xdr:colOff>
      <xdr:row>15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4</xdr:row>
      <xdr:rowOff>0</xdr:rowOff>
    </xdr:from>
    <xdr:to>
      <xdr:col>7</xdr:col>
      <xdr:colOff>304800</xdr:colOff>
      <xdr:row>16</xdr:row>
      <xdr:rowOff>23813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85725</xdr:colOff>
      <xdr:row>17</xdr:row>
      <xdr:rowOff>19050</xdr:rowOff>
    </xdr:from>
    <xdr:to>
      <xdr:col>3</xdr:col>
      <xdr:colOff>390525</xdr:colOff>
      <xdr:row>29</xdr:row>
      <xdr:rowOff>42863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733425</xdr:colOff>
      <xdr:row>17</xdr:row>
      <xdr:rowOff>28575</xdr:rowOff>
    </xdr:from>
    <xdr:to>
      <xdr:col>7</xdr:col>
      <xdr:colOff>276225</xdr:colOff>
      <xdr:row>29</xdr:row>
      <xdr:rowOff>52388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57150</xdr:colOff>
      <xdr:row>32</xdr:row>
      <xdr:rowOff>142875</xdr:rowOff>
    </xdr:from>
    <xdr:to>
      <xdr:col>3</xdr:col>
      <xdr:colOff>361950</xdr:colOff>
      <xdr:row>45</xdr:row>
      <xdr:rowOff>4763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62</xdr:row>
      <xdr:rowOff>9526</xdr:rowOff>
    </xdr:from>
    <xdr:to>
      <xdr:col>2</xdr:col>
      <xdr:colOff>657225</xdr:colOff>
      <xdr:row>71</xdr:row>
      <xdr:rowOff>95251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38100</xdr:colOff>
      <xdr:row>61</xdr:row>
      <xdr:rowOff>142875</xdr:rowOff>
    </xdr:from>
    <xdr:to>
      <xdr:col>5</xdr:col>
      <xdr:colOff>695325</xdr:colOff>
      <xdr:row>71</xdr:row>
      <xdr:rowOff>66675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74</xdr:row>
      <xdr:rowOff>114301</xdr:rowOff>
    </xdr:from>
    <xdr:to>
      <xdr:col>2</xdr:col>
      <xdr:colOff>657225</xdr:colOff>
      <xdr:row>84</xdr:row>
      <xdr:rowOff>38101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38100</xdr:colOff>
      <xdr:row>74</xdr:row>
      <xdr:rowOff>85725</xdr:rowOff>
    </xdr:from>
    <xdr:to>
      <xdr:col>5</xdr:col>
      <xdr:colOff>695325</xdr:colOff>
      <xdr:row>84</xdr:row>
      <xdr:rowOff>9525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114300</xdr:colOff>
      <xdr:row>74</xdr:row>
      <xdr:rowOff>114300</xdr:rowOff>
    </xdr:from>
    <xdr:to>
      <xdr:col>8</xdr:col>
      <xdr:colOff>581025</xdr:colOff>
      <xdr:row>84</xdr:row>
      <xdr:rowOff>38100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676275</xdr:colOff>
      <xdr:row>32</xdr:row>
      <xdr:rowOff>104775</xdr:rowOff>
    </xdr:from>
    <xdr:to>
      <xdr:col>7</xdr:col>
      <xdr:colOff>219075</xdr:colOff>
      <xdr:row>44</xdr:row>
      <xdr:rowOff>128588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66675</xdr:colOff>
      <xdr:row>45</xdr:row>
      <xdr:rowOff>114300</xdr:rowOff>
    </xdr:from>
    <xdr:to>
      <xdr:col>3</xdr:col>
      <xdr:colOff>371475</xdr:colOff>
      <xdr:row>57</xdr:row>
      <xdr:rowOff>138113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704850</xdr:colOff>
      <xdr:row>45</xdr:row>
      <xdr:rowOff>133350</xdr:rowOff>
    </xdr:from>
    <xdr:to>
      <xdr:col>7</xdr:col>
      <xdr:colOff>247650</xdr:colOff>
      <xdr:row>57</xdr:row>
      <xdr:rowOff>157163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114300</xdr:colOff>
      <xdr:row>1</xdr:row>
      <xdr:rowOff>142875</xdr:rowOff>
    </xdr:from>
    <xdr:to>
      <xdr:col>12</xdr:col>
      <xdr:colOff>419100</xdr:colOff>
      <xdr:row>14</xdr:row>
      <xdr:rowOff>4763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12</xdr:col>
      <xdr:colOff>619125</xdr:colOff>
      <xdr:row>1</xdr:row>
      <xdr:rowOff>142875</xdr:rowOff>
    </xdr:from>
    <xdr:to>
      <xdr:col>16</xdr:col>
      <xdr:colOff>161925</xdr:colOff>
      <xdr:row>14</xdr:row>
      <xdr:rowOff>4763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9</xdr:col>
      <xdr:colOff>209550</xdr:colOff>
      <xdr:row>15</xdr:row>
      <xdr:rowOff>47625</xdr:rowOff>
    </xdr:from>
    <xdr:to>
      <xdr:col>12</xdr:col>
      <xdr:colOff>514350</xdr:colOff>
      <xdr:row>27</xdr:row>
      <xdr:rowOff>71438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12</xdr:col>
      <xdr:colOff>647700</xdr:colOff>
      <xdr:row>15</xdr:row>
      <xdr:rowOff>38100</xdr:rowOff>
    </xdr:from>
    <xdr:to>
      <xdr:col>16</xdr:col>
      <xdr:colOff>190500</xdr:colOff>
      <xdr:row>27</xdr:row>
      <xdr:rowOff>61913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</xdr:col>
      <xdr:colOff>0</xdr:colOff>
      <xdr:row>86</xdr:row>
      <xdr:rowOff>28575</xdr:rowOff>
    </xdr:from>
    <xdr:to>
      <xdr:col>5</xdr:col>
      <xdr:colOff>657225</xdr:colOff>
      <xdr:row>95</xdr:row>
      <xdr:rowOff>114300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9</xdr:col>
      <xdr:colOff>209550</xdr:colOff>
      <xdr:row>32</xdr:row>
      <xdr:rowOff>142875</xdr:rowOff>
    </xdr:from>
    <xdr:to>
      <xdr:col>12</xdr:col>
      <xdr:colOff>514350</xdr:colOff>
      <xdr:row>45</xdr:row>
      <xdr:rowOff>4763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12</xdr:col>
      <xdr:colOff>714375</xdr:colOff>
      <xdr:row>32</xdr:row>
      <xdr:rowOff>142875</xdr:rowOff>
    </xdr:from>
    <xdr:to>
      <xdr:col>16</xdr:col>
      <xdr:colOff>257175</xdr:colOff>
      <xdr:row>45</xdr:row>
      <xdr:rowOff>4763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9</xdr:col>
      <xdr:colOff>304800</xdr:colOff>
      <xdr:row>46</xdr:row>
      <xdr:rowOff>47625</xdr:rowOff>
    </xdr:from>
    <xdr:to>
      <xdr:col>12</xdr:col>
      <xdr:colOff>609600</xdr:colOff>
      <xdr:row>58</xdr:row>
      <xdr:rowOff>71438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12</xdr:col>
      <xdr:colOff>742950</xdr:colOff>
      <xdr:row>46</xdr:row>
      <xdr:rowOff>38100</xdr:rowOff>
    </xdr:from>
    <xdr:to>
      <xdr:col>16</xdr:col>
      <xdr:colOff>285750</xdr:colOff>
      <xdr:row>58</xdr:row>
      <xdr:rowOff>61913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62</xdr:row>
      <xdr:rowOff>9526</xdr:rowOff>
    </xdr:from>
    <xdr:to>
      <xdr:col>11</xdr:col>
      <xdr:colOff>657225</xdr:colOff>
      <xdr:row>71</xdr:row>
      <xdr:rowOff>95251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12</xdr:col>
      <xdr:colOff>38100</xdr:colOff>
      <xdr:row>61</xdr:row>
      <xdr:rowOff>142875</xdr:rowOff>
    </xdr:from>
    <xdr:to>
      <xdr:col>14</xdr:col>
      <xdr:colOff>695325</xdr:colOff>
      <xdr:row>71</xdr:row>
      <xdr:rowOff>66675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9</xdr:col>
      <xdr:colOff>0</xdr:colOff>
      <xdr:row>74</xdr:row>
      <xdr:rowOff>114301</xdr:rowOff>
    </xdr:from>
    <xdr:to>
      <xdr:col>11</xdr:col>
      <xdr:colOff>657225</xdr:colOff>
      <xdr:row>84</xdr:row>
      <xdr:rowOff>38101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12</xdr:col>
      <xdr:colOff>38100</xdr:colOff>
      <xdr:row>74</xdr:row>
      <xdr:rowOff>85725</xdr:rowOff>
    </xdr:from>
    <xdr:to>
      <xdr:col>14</xdr:col>
      <xdr:colOff>695325</xdr:colOff>
      <xdr:row>84</xdr:row>
      <xdr:rowOff>9525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114300</xdr:colOff>
      <xdr:row>74</xdr:row>
      <xdr:rowOff>114300</xdr:rowOff>
    </xdr:from>
    <xdr:to>
      <xdr:col>17</xdr:col>
      <xdr:colOff>581025</xdr:colOff>
      <xdr:row>84</xdr:row>
      <xdr:rowOff>38100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0</xdr:colOff>
      <xdr:row>86</xdr:row>
      <xdr:rowOff>28575</xdr:rowOff>
    </xdr:from>
    <xdr:to>
      <xdr:col>14</xdr:col>
      <xdr:colOff>657225</xdr:colOff>
      <xdr:row>95</xdr:row>
      <xdr:rowOff>114300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creer-un-emploi-du-temps-scolaire-en-recopiant-des-infos-t54743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J248"/>
  <sheetViews>
    <sheetView workbookViewId="0">
      <selection activeCell="G23" sqref="A23:G23"/>
    </sheetView>
  </sheetViews>
  <sheetFormatPr baseColWidth="10" defaultRowHeight="12.75"/>
  <cols>
    <col min="1" max="1" width="5.140625" bestFit="1" customWidth="1"/>
    <col min="2" max="2" width="8.28515625" bestFit="1" customWidth="1"/>
    <col min="3" max="3" width="3" bestFit="1" customWidth="1"/>
    <col min="4" max="4" width="3.85546875" bestFit="1" customWidth="1"/>
    <col min="5" max="5" width="6.140625" bestFit="1" customWidth="1"/>
    <col min="6" max="6" width="8.85546875" bestFit="1" customWidth="1"/>
    <col min="8" max="8" width="5.140625" bestFit="1" customWidth="1"/>
    <col min="9" max="9" width="8.28515625" bestFit="1" customWidth="1"/>
    <col min="10" max="10" width="3" bestFit="1" customWidth="1"/>
    <col min="11" max="11" width="3.85546875" bestFit="1" customWidth="1"/>
    <col min="12" max="12" width="6.140625" bestFit="1" customWidth="1"/>
    <col min="13" max="13" width="8.85546875" bestFit="1" customWidth="1"/>
    <col min="15" max="15" width="5.140625" bestFit="1" customWidth="1"/>
    <col min="16" max="16" width="8.28515625" bestFit="1" customWidth="1"/>
    <col min="17" max="17" width="3" bestFit="1" customWidth="1"/>
    <col min="18" max="18" width="3.85546875" bestFit="1" customWidth="1"/>
    <col min="19" max="19" width="6.140625" bestFit="1" customWidth="1"/>
    <col min="20" max="20" width="8.85546875" bestFit="1" customWidth="1"/>
    <col min="27" max="27" width="12.28515625" bestFit="1" customWidth="1"/>
    <col min="28" max="28" width="10" bestFit="1" customWidth="1"/>
    <col min="29" max="29" width="12.28515625" bestFit="1" customWidth="1"/>
    <col min="31" max="31" width="17.42578125" bestFit="1" customWidth="1"/>
    <col min="32" max="32" width="8.28515625" bestFit="1" customWidth="1"/>
    <col min="33" max="33" width="7.140625" bestFit="1" customWidth="1"/>
    <col min="34" max="34" width="14.85546875" bestFit="1" customWidth="1"/>
    <col min="35" max="35" width="13.85546875" bestFit="1" customWidth="1"/>
  </cols>
  <sheetData>
    <row r="1" spans="1:31" ht="13.5" thickBot="1">
      <c r="A1" s="271" t="s">
        <v>177</v>
      </c>
      <c r="B1" s="372"/>
      <c r="C1" s="372"/>
      <c r="D1" s="372"/>
      <c r="E1" s="372"/>
      <c r="F1" s="372"/>
      <c r="G1" s="373"/>
      <c r="J1" s="271" t="s">
        <v>178</v>
      </c>
      <c r="K1" s="272"/>
      <c r="L1" s="272"/>
      <c r="M1" s="272"/>
      <c r="N1" s="272"/>
      <c r="O1" s="273"/>
      <c r="Q1" s="271" t="s">
        <v>179</v>
      </c>
      <c r="R1" s="272"/>
      <c r="S1" s="272"/>
      <c r="T1" s="272"/>
      <c r="U1" s="272"/>
      <c r="V1" s="273"/>
      <c r="Z1" s="455" t="s">
        <v>142</v>
      </c>
    </row>
    <row r="2" spans="1:31" ht="17.25" thickBot="1">
      <c r="Z2" s="453" t="s">
        <v>228</v>
      </c>
      <c r="AB2" s="263" t="s">
        <v>226</v>
      </c>
      <c r="AC2" s="264"/>
      <c r="AD2" s="264"/>
      <c r="AE2" s="265"/>
    </row>
    <row r="3" spans="1:31" ht="16.5" customHeight="1" thickBot="1">
      <c r="A3" s="2"/>
      <c r="B3" s="2"/>
      <c r="C3" s="274"/>
      <c r="D3" s="275"/>
      <c r="E3" s="275"/>
      <c r="F3" s="276"/>
      <c r="G3" s="62" t="s">
        <v>119</v>
      </c>
      <c r="H3" s="411"/>
      <c r="I3" s="411"/>
      <c r="J3" s="274"/>
      <c r="K3" s="275"/>
      <c r="L3" s="275"/>
      <c r="M3" s="276"/>
      <c r="N3" s="62" t="s">
        <v>119</v>
      </c>
      <c r="O3" s="280"/>
      <c r="P3" s="280"/>
      <c r="Q3" s="274"/>
      <c r="R3" s="275"/>
      <c r="S3" s="275"/>
      <c r="T3" s="276"/>
      <c r="U3" s="62" t="s">
        <v>119</v>
      </c>
      <c r="Z3" s="453" t="s">
        <v>229</v>
      </c>
      <c r="AB3" s="71"/>
      <c r="AC3" s="71"/>
      <c r="AD3" s="71"/>
      <c r="AE3" s="71"/>
    </row>
    <row r="4" spans="1:31" ht="15.75" customHeight="1" thickBot="1">
      <c r="A4" s="281" t="s">
        <v>30</v>
      </c>
      <c r="B4" s="284" t="s">
        <v>15</v>
      </c>
      <c r="C4" s="277"/>
      <c r="D4" s="278"/>
      <c r="E4" s="278"/>
      <c r="F4" s="279"/>
      <c r="G4" s="62" t="s">
        <v>120</v>
      </c>
      <c r="H4" s="411"/>
      <c r="I4" s="411"/>
      <c r="J4" s="277"/>
      <c r="K4" s="278"/>
      <c r="L4" s="278"/>
      <c r="M4" s="279"/>
      <c r="N4" s="62" t="s">
        <v>120</v>
      </c>
      <c r="O4" s="280"/>
      <c r="P4" s="280"/>
      <c r="Q4" s="277"/>
      <c r="R4" s="278"/>
      <c r="S4" s="278"/>
      <c r="T4" s="279"/>
      <c r="U4" s="62" t="s">
        <v>120</v>
      </c>
      <c r="Z4" s="453" t="s">
        <v>230</v>
      </c>
      <c r="AB4" s="266" t="s">
        <v>171</v>
      </c>
      <c r="AC4" s="267"/>
      <c r="AD4" s="267"/>
      <c r="AE4" s="268"/>
    </row>
    <row r="5" spans="1:31" ht="16.5" thickBot="1">
      <c r="A5" s="282"/>
      <c r="B5" s="285"/>
      <c r="C5" s="287"/>
      <c r="D5" s="288"/>
      <c r="E5" s="288"/>
      <c r="F5" s="289"/>
      <c r="G5" s="63" t="s">
        <v>121</v>
      </c>
      <c r="H5" s="411"/>
      <c r="I5" s="411"/>
      <c r="J5" s="339"/>
      <c r="K5" s="340"/>
      <c r="L5" s="340"/>
      <c r="M5" s="341"/>
      <c r="N5" s="63" t="s">
        <v>121</v>
      </c>
      <c r="O5" s="280"/>
      <c r="P5" s="280"/>
      <c r="Q5" s="345"/>
      <c r="R5" s="346"/>
      <c r="S5" s="346"/>
      <c r="T5" s="347"/>
      <c r="U5" s="63" t="s">
        <v>121</v>
      </c>
      <c r="Z5" s="453" t="s">
        <v>231</v>
      </c>
      <c r="AB5" s="71"/>
      <c r="AC5" s="71"/>
      <c r="AD5" s="71"/>
      <c r="AE5" s="71"/>
    </row>
    <row r="6" spans="1:31" ht="16.5" thickBot="1">
      <c r="A6" s="282"/>
      <c r="B6" s="285"/>
      <c r="C6" s="290"/>
      <c r="D6" s="291"/>
      <c r="E6" s="291"/>
      <c r="F6" s="292"/>
      <c r="G6" s="63" t="s">
        <v>238</v>
      </c>
      <c r="H6" s="411"/>
      <c r="I6" s="411"/>
      <c r="J6" s="342"/>
      <c r="K6" s="343"/>
      <c r="L6" s="343"/>
      <c r="M6" s="344"/>
      <c r="N6" s="63" t="s">
        <v>238</v>
      </c>
      <c r="O6" s="280"/>
      <c r="P6" s="280"/>
      <c r="Q6" s="348"/>
      <c r="R6" s="349"/>
      <c r="S6" s="349"/>
      <c r="T6" s="350"/>
      <c r="U6" s="63" t="s">
        <v>238</v>
      </c>
      <c r="Z6" s="453" t="s">
        <v>232</v>
      </c>
      <c r="AB6" s="293" t="s">
        <v>18</v>
      </c>
      <c r="AC6" s="294"/>
      <c r="AD6" s="294"/>
      <c r="AE6" s="295"/>
    </row>
    <row r="7" spans="1:31" ht="15.75">
      <c r="A7" s="282"/>
      <c r="B7" s="285"/>
      <c r="C7" s="290"/>
      <c r="D7" s="291"/>
      <c r="E7" s="291"/>
      <c r="F7" s="292"/>
      <c r="G7" s="63" t="s">
        <v>37</v>
      </c>
      <c r="H7" s="411"/>
      <c r="I7" s="411"/>
      <c r="J7" s="342"/>
      <c r="K7" s="343"/>
      <c r="L7" s="343"/>
      <c r="M7" s="344"/>
      <c r="N7" s="63" t="s">
        <v>37</v>
      </c>
      <c r="O7" s="280"/>
      <c r="P7" s="280"/>
      <c r="Q7" s="348"/>
      <c r="R7" s="349"/>
      <c r="S7" s="349"/>
      <c r="T7" s="350"/>
      <c r="U7" s="63" t="s">
        <v>37</v>
      </c>
      <c r="Z7" s="453" t="s">
        <v>233</v>
      </c>
    </row>
    <row r="8" spans="1:31" ht="16.5" thickBot="1">
      <c r="A8" s="282"/>
      <c r="B8" s="285"/>
      <c r="C8" s="290"/>
      <c r="D8" s="291"/>
      <c r="E8" s="291"/>
      <c r="F8" s="292"/>
      <c r="G8" s="28" t="s">
        <v>98</v>
      </c>
      <c r="H8" s="411"/>
      <c r="I8" s="411"/>
      <c r="J8" s="342"/>
      <c r="K8" s="343"/>
      <c r="L8" s="343"/>
      <c r="M8" s="344"/>
      <c r="N8" s="28" t="s">
        <v>98</v>
      </c>
      <c r="O8" s="280"/>
      <c r="P8" s="280"/>
      <c r="Q8" s="348"/>
      <c r="R8" s="349"/>
      <c r="S8" s="349"/>
      <c r="T8" s="350"/>
      <c r="U8" s="28" t="s">
        <v>98</v>
      </c>
      <c r="Z8" s="453" t="s">
        <v>234</v>
      </c>
      <c r="AB8" s="71"/>
      <c r="AC8" s="71"/>
      <c r="AD8" s="71"/>
      <c r="AE8" s="71"/>
    </row>
    <row r="9" spans="1:31" ht="15.75">
      <c r="A9" s="282"/>
      <c r="B9" s="285"/>
      <c r="C9" s="287"/>
      <c r="D9" s="288"/>
      <c r="E9" s="288"/>
      <c r="F9" s="289"/>
      <c r="G9" s="28" t="s">
        <v>105</v>
      </c>
      <c r="H9" s="411"/>
      <c r="I9" s="411"/>
      <c r="J9" s="339"/>
      <c r="K9" s="340"/>
      <c r="L9" s="340"/>
      <c r="M9" s="341"/>
      <c r="N9" s="28" t="s">
        <v>105</v>
      </c>
      <c r="O9" s="280"/>
      <c r="P9" s="280"/>
      <c r="Q9" s="345"/>
      <c r="R9" s="346"/>
      <c r="S9" s="346"/>
      <c r="T9" s="347"/>
      <c r="U9" s="28" t="s">
        <v>105</v>
      </c>
      <c r="Z9" s="453" t="s">
        <v>235</v>
      </c>
      <c r="AB9" s="254" t="s">
        <v>25</v>
      </c>
      <c r="AC9" s="255"/>
      <c r="AD9" s="255"/>
      <c r="AE9" s="256"/>
    </row>
    <row r="10" spans="1:31" ht="16.5" thickBot="1">
      <c r="A10" s="282"/>
      <c r="B10" s="285"/>
      <c r="C10" s="287"/>
      <c r="D10" s="288"/>
      <c r="E10" s="288"/>
      <c r="F10" s="289"/>
      <c r="G10" s="249" t="s">
        <v>27</v>
      </c>
      <c r="H10" s="411"/>
      <c r="I10" s="411"/>
      <c r="J10" s="339"/>
      <c r="K10" s="340"/>
      <c r="L10" s="340"/>
      <c r="M10" s="341"/>
      <c r="N10" s="249" t="s">
        <v>27</v>
      </c>
      <c r="O10" s="280"/>
      <c r="P10" s="280"/>
      <c r="Q10" s="345"/>
      <c r="R10" s="346"/>
      <c r="S10" s="346"/>
      <c r="T10" s="347"/>
      <c r="U10" s="249" t="s">
        <v>27</v>
      </c>
      <c r="Z10" s="454" t="s">
        <v>236</v>
      </c>
      <c r="AB10" s="257"/>
      <c r="AC10" s="258"/>
      <c r="AD10" s="258"/>
      <c r="AE10" s="259"/>
    </row>
    <row r="11" spans="1:31" ht="13.5" thickBot="1">
      <c r="A11" s="283"/>
      <c r="B11" s="286"/>
      <c r="C11" s="25" t="s">
        <v>32</v>
      </c>
      <c r="D11" s="15" t="s">
        <v>38</v>
      </c>
      <c r="E11" s="15" t="s">
        <v>33</v>
      </c>
      <c r="F11" s="16" t="s">
        <v>122</v>
      </c>
      <c r="H11" s="411"/>
      <c r="I11" s="411"/>
      <c r="J11" s="25" t="s">
        <v>32</v>
      </c>
      <c r="K11" s="15" t="s">
        <v>38</v>
      </c>
      <c r="L11" s="15" t="s">
        <v>33</v>
      </c>
      <c r="M11" s="16" t="s">
        <v>122</v>
      </c>
      <c r="O11" s="280"/>
      <c r="P11" s="280"/>
      <c r="Q11" s="25" t="s">
        <v>32</v>
      </c>
      <c r="R11" s="15" t="s">
        <v>38</v>
      </c>
      <c r="S11" s="15" t="s">
        <v>33</v>
      </c>
      <c r="T11" s="16" t="s">
        <v>122</v>
      </c>
      <c r="AB11" s="71"/>
      <c r="AC11" s="71"/>
      <c r="AD11" s="237"/>
      <c r="AE11" s="237"/>
    </row>
    <row r="12" spans="1:31" ht="12.75" customHeight="1" thickBot="1">
      <c r="A12" s="32">
        <v>36</v>
      </c>
      <c r="B12" s="33" t="s">
        <v>16</v>
      </c>
      <c r="C12" s="381"/>
      <c r="D12" s="382"/>
      <c r="E12" s="383"/>
      <c r="F12" s="384"/>
      <c r="H12" s="411"/>
      <c r="I12" s="411"/>
      <c r="J12" s="44"/>
      <c r="K12" s="45"/>
      <c r="L12" s="43"/>
      <c r="M12" s="46"/>
      <c r="O12" s="280"/>
      <c r="P12" s="280"/>
      <c r="Q12" s="336" t="s">
        <v>259</v>
      </c>
      <c r="R12" s="337"/>
      <c r="S12" s="337"/>
      <c r="T12" s="338"/>
      <c r="AB12" s="251" t="s">
        <v>237</v>
      </c>
      <c r="AC12" s="252"/>
      <c r="AD12" s="252"/>
      <c r="AE12" s="253"/>
    </row>
    <row r="13" spans="1:31" ht="16.5" thickBot="1">
      <c r="A13" s="30">
        <f t="shared" ref="A13:A28" si="0">1+A12</f>
        <v>37</v>
      </c>
      <c r="B13" s="10" t="s">
        <v>17</v>
      </c>
      <c r="C13" s="44"/>
      <c r="D13" s="45"/>
      <c r="E13" s="43"/>
      <c r="F13" s="46"/>
      <c r="H13" s="411"/>
      <c r="I13" s="411"/>
      <c r="J13" s="333" t="s">
        <v>258</v>
      </c>
      <c r="K13" s="334"/>
      <c r="L13" s="334"/>
      <c r="M13" s="335"/>
      <c r="O13" s="280"/>
      <c r="P13" s="280"/>
      <c r="Q13" s="44"/>
      <c r="R13" s="45"/>
      <c r="S13" s="43"/>
      <c r="T13" s="46"/>
    </row>
    <row r="14" spans="1:31" ht="16.5" thickBot="1">
      <c r="A14" s="30">
        <f t="shared" si="0"/>
        <v>38</v>
      </c>
      <c r="B14" s="10" t="s">
        <v>16</v>
      </c>
      <c r="C14" s="44"/>
      <c r="D14" s="45"/>
      <c r="E14" s="43"/>
      <c r="F14" s="46"/>
      <c r="H14" s="411"/>
      <c r="I14" s="411"/>
      <c r="J14" s="44"/>
      <c r="K14" s="45"/>
      <c r="L14" s="43"/>
      <c r="M14" s="46"/>
      <c r="O14" s="280"/>
      <c r="P14" s="280"/>
      <c r="Q14" s="336" t="s">
        <v>259</v>
      </c>
      <c r="R14" s="337"/>
      <c r="S14" s="337"/>
      <c r="T14" s="338"/>
      <c r="AB14" s="357" t="s">
        <v>265</v>
      </c>
      <c r="AC14" s="358"/>
      <c r="AD14" s="358"/>
      <c r="AE14" s="359"/>
    </row>
    <row r="15" spans="1:31" ht="16.5" thickBot="1">
      <c r="A15" s="30">
        <f t="shared" si="0"/>
        <v>39</v>
      </c>
      <c r="B15" s="10" t="s">
        <v>17</v>
      </c>
      <c r="C15" s="44"/>
      <c r="D15" s="45"/>
      <c r="E15" s="43"/>
      <c r="F15" s="46"/>
      <c r="H15" s="411"/>
      <c r="I15" s="411"/>
      <c r="J15" s="333" t="s">
        <v>258</v>
      </c>
      <c r="K15" s="334"/>
      <c r="L15" s="334"/>
      <c r="M15" s="335"/>
      <c r="O15" s="280"/>
      <c r="P15" s="280"/>
      <c r="Q15" s="44"/>
      <c r="R15" s="45"/>
      <c r="S15" s="43"/>
      <c r="T15" s="46"/>
    </row>
    <row r="16" spans="1:31" ht="16.5" thickBot="1">
      <c r="A16" s="30">
        <f t="shared" si="0"/>
        <v>40</v>
      </c>
      <c r="B16" s="10" t="s">
        <v>16</v>
      </c>
      <c r="C16" s="44"/>
      <c r="D16" s="45"/>
      <c r="E16" s="43"/>
      <c r="F16" s="46"/>
      <c r="H16" s="411"/>
      <c r="I16" s="411"/>
      <c r="J16" s="44"/>
      <c r="K16" s="45"/>
      <c r="L16" s="43"/>
      <c r="M16" s="46"/>
      <c r="O16" s="280"/>
      <c r="P16" s="280"/>
      <c r="Q16" s="336" t="s">
        <v>259</v>
      </c>
      <c r="R16" s="337"/>
      <c r="S16" s="337"/>
      <c r="T16" s="338"/>
      <c r="AB16" s="357" t="s">
        <v>266</v>
      </c>
      <c r="AC16" s="358"/>
      <c r="AD16" s="358"/>
      <c r="AE16" s="359"/>
    </row>
    <row r="17" spans="1:36" ht="16.5" thickBot="1">
      <c r="A17" s="30">
        <f t="shared" si="0"/>
        <v>41</v>
      </c>
      <c r="B17" s="10" t="s">
        <v>17</v>
      </c>
      <c r="C17" s="44"/>
      <c r="D17" s="45"/>
      <c r="E17" s="43"/>
      <c r="F17" s="46"/>
      <c r="H17" s="411"/>
      <c r="I17" s="411"/>
      <c r="J17" s="333" t="s">
        <v>258</v>
      </c>
      <c r="K17" s="334"/>
      <c r="L17" s="334"/>
      <c r="M17" s="335"/>
      <c r="O17" s="280"/>
      <c r="P17" s="280"/>
      <c r="Q17" s="44"/>
      <c r="R17" s="45"/>
      <c r="S17" s="43"/>
      <c r="T17" s="46"/>
    </row>
    <row r="18" spans="1:36" ht="16.5" thickBot="1">
      <c r="A18" s="30">
        <f t="shared" si="0"/>
        <v>42</v>
      </c>
      <c r="B18" s="10" t="s">
        <v>16</v>
      </c>
      <c r="C18" s="44"/>
      <c r="D18" s="45"/>
      <c r="E18" s="43"/>
      <c r="F18" s="46"/>
      <c r="H18" s="411"/>
      <c r="I18" s="411"/>
      <c r="J18" s="44"/>
      <c r="K18" s="45"/>
      <c r="L18" s="43"/>
      <c r="M18" s="46"/>
      <c r="O18" s="280"/>
      <c r="P18" s="280"/>
      <c r="Q18" s="336" t="s">
        <v>259</v>
      </c>
      <c r="R18" s="337"/>
      <c r="S18" s="337"/>
      <c r="T18" s="338"/>
      <c r="AB18" s="400" t="s">
        <v>267</v>
      </c>
      <c r="AC18" s="401"/>
      <c r="AD18" s="401"/>
      <c r="AE18" s="402"/>
    </row>
    <row r="19" spans="1:36" ht="16.5" thickBot="1">
      <c r="A19" s="30">
        <f t="shared" si="0"/>
        <v>43</v>
      </c>
      <c r="B19" s="10" t="s">
        <v>17</v>
      </c>
      <c r="C19" s="44"/>
      <c r="D19" s="45"/>
      <c r="E19" s="43"/>
      <c r="F19" s="46"/>
      <c r="H19" s="411"/>
      <c r="I19" s="411"/>
      <c r="J19" s="333" t="s">
        <v>258</v>
      </c>
      <c r="K19" s="334"/>
      <c r="L19" s="334"/>
      <c r="M19" s="335"/>
      <c r="O19" s="280"/>
      <c r="P19" s="280"/>
      <c r="Q19" s="44"/>
      <c r="R19" s="45"/>
      <c r="S19" s="43"/>
      <c r="T19" s="46"/>
    </row>
    <row r="20" spans="1:36" ht="16.5" thickBot="1">
      <c r="A20" s="30">
        <f t="shared" si="0"/>
        <v>44</v>
      </c>
      <c r="B20" s="10" t="s">
        <v>16</v>
      </c>
      <c r="C20" s="44"/>
      <c r="D20" s="45"/>
      <c r="E20" s="43"/>
      <c r="F20" s="46"/>
      <c r="H20" s="411"/>
      <c r="I20" s="411"/>
      <c r="J20" s="44"/>
      <c r="K20" s="45"/>
      <c r="L20" s="43"/>
      <c r="M20" s="46"/>
      <c r="O20" s="280"/>
      <c r="P20" s="280"/>
      <c r="Q20" s="336" t="s">
        <v>259</v>
      </c>
      <c r="R20" s="337"/>
      <c r="S20" s="337"/>
      <c r="T20" s="338"/>
      <c r="AB20" s="400" t="s">
        <v>269</v>
      </c>
      <c r="AC20" s="401"/>
      <c r="AD20" s="401"/>
      <c r="AE20" s="402"/>
    </row>
    <row r="21" spans="1:36" ht="15.75">
      <c r="A21" s="30">
        <f t="shared" si="0"/>
        <v>45</v>
      </c>
      <c r="B21" s="10" t="s">
        <v>17</v>
      </c>
      <c r="C21" s="44"/>
      <c r="D21" s="45"/>
      <c r="E21" s="43"/>
      <c r="F21" s="46"/>
      <c r="H21" s="411"/>
      <c r="I21" s="411"/>
      <c r="J21" s="333" t="s">
        <v>258</v>
      </c>
      <c r="K21" s="334"/>
      <c r="L21" s="334"/>
      <c r="M21" s="335"/>
      <c r="O21" s="280"/>
      <c r="P21" s="280"/>
      <c r="Q21" s="44"/>
      <c r="R21" s="45"/>
      <c r="S21" s="43"/>
      <c r="T21" s="46"/>
    </row>
    <row r="22" spans="1:36" ht="16.5" thickBot="1">
      <c r="A22" s="30">
        <f t="shared" si="0"/>
        <v>46</v>
      </c>
      <c r="B22" s="10" t="s">
        <v>16</v>
      </c>
      <c r="C22" s="44"/>
      <c r="D22" s="45"/>
      <c r="E22" s="43"/>
      <c r="F22" s="46"/>
      <c r="H22" s="411"/>
      <c r="I22" s="411"/>
      <c r="J22" s="44"/>
      <c r="K22" s="45"/>
      <c r="L22" s="43"/>
      <c r="M22" s="46"/>
      <c r="O22" s="280"/>
      <c r="P22" s="280"/>
      <c r="Q22" s="336" t="s">
        <v>259</v>
      </c>
      <c r="R22" s="337"/>
      <c r="S22" s="337"/>
      <c r="T22" s="338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</row>
    <row r="23" spans="1:36" ht="16.5" thickBot="1">
      <c r="A23" s="30">
        <f t="shared" si="0"/>
        <v>47</v>
      </c>
      <c r="B23" s="10" t="s">
        <v>17</v>
      </c>
      <c r="C23" s="44"/>
      <c r="D23" s="45"/>
      <c r="E23" s="43"/>
      <c r="F23" s="46"/>
      <c r="H23" s="411"/>
      <c r="I23" s="411"/>
      <c r="J23" s="333" t="s">
        <v>258</v>
      </c>
      <c r="K23" s="334"/>
      <c r="L23" s="334"/>
      <c r="M23" s="335"/>
      <c r="O23" s="280"/>
      <c r="P23" s="280"/>
      <c r="Q23" s="44"/>
      <c r="R23" s="45"/>
      <c r="S23" s="43"/>
      <c r="T23" s="46"/>
      <c r="W23" s="260" t="s">
        <v>84</v>
      </c>
      <c r="X23" s="261"/>
      <c r="Y23" s="262"/>
      <c r="Z23" s="71"/>
      <c r="AA23" s="72" t="s">
        <v>97</v>
      </c>
      <c r="AB23" s="72" t="s">
        <v>98</v>
      </c>
      <c r="AC23" s="115" t="s">
        <v>160</v>
      </c>
      <c r="AD23" s="71"/>
      <c r="AE23" s="434" t="s">
        <v>162</v>
      </c>
      <c r="AF23" s="436"/>
      <c r="AG23" s="436"/>
      <c r="AH23" s="436"/>
      <c r="AI23" s="436"/>
      <c r="AJ23" s="436"/>
    </row>
    <row r="24" spans="1:36" ht="16.5" thickBot="1">
      <c r="A24" s="30">
        <f t="shared" si="0"/>
        <v>48</v>
      </c>
      <c r="B24" s="10" t="s">
        <v>16</v>
      </c>
      <c r="C24" s="44"/>
      <c r="D24" s="45"/>
      <c r="E24" s="43"/>
      <c r="F24" s="46"/>
      <c r="H24" s="411"/>
      <c r="I24" s="411"/>
      <c r="J24" s="44"/>
      <c r="K24" s="45"/>
      <c r="L24" s="43"/>
      <c r="M24" s="46"/>
      <c r="O24" s="280"/>
      <c r="P24" s="280"/>
      <c r="Q24" s="336" t="s">
        <v>259</v>
      </c>
      <c r="R24" s="337"/>
      <c r="S24" s="337"/>
      <c r="T24" s="338"/>
      <c r="W24" s="450" t="s">
        <v>240</v>
      </c>
      <c r="X24" s="446" t="s">
        <v>61</v>
      </c>
      <c r="Y24" s="361" t="s">
        <v>62</v>
      </c>
      <c r="Z24" s="71"/>
      <c r="AA24" s="73" t="s">
        <v>64</v>
      </c>
      <c r="AB24" s="96">
        <v>2</v>
      </c>
      <c r="AC24" s="96" t="s">
        <v>159</v>
      </c>
      <c r="AD24" s="71"/>
      <c r="AE24" s="125" t="s">
        <v>239</v>
      </c>
      <c r="AF24" s="126" t="s">
        <v>166</v>
      </c>
      <c r="AG24" s="126" t="s">
        <v>167</v>
      </c>
      <c r="AH24" s="126" t="s">
        <v>163</v>
      </c>
      <c r="AI24" s="126" t="s">
        <v>163</v>
      </c>
      <c r="AJ24" s="127" t="s">
        <v>164</v>
      </c>
    </row>
    <row r="25" spans="1:36" ht="15.75">
      <c r="A25" s="30">
        <f t="shared" si="0"/>
        <v>49</v>
      </c>
      <c r="B25" s="10" t="s">
        <v>17</v>
      </c>
      <c r="C25" s="44"/>
      <c r="D25" s="45"/>
      <c r="E25" s="43"/>
      <c r="F25" s="46"/>
      <c r="H25" s="411"/>
      <c r="I25" s="411"/>
      <c r="J25" s="333" t="s">
        <v>258</v>
      </c>
      <c r="K25" s="334"/>
      <c r="L25" s="334"/>
      <c r="M25" s="335"/>
      <c r="O25" s="280"/>
      <c r="P25" s="280"/>
      <c r="Q25" s="44"/>
      <c r="R25" s="45"/>
      <c r="S25" s="43"/>
      <c r="T25" s="46"/>
      <c r="W25" s="368" t="s">
        <v>241</v>
      </c>
      <c r="X25" s="447" t="s">
        <v>49</v>
      </c>
      <c r="Y25" s="83" t="s">
        <v>57</v>
      </c>
      <c r="Z25" s="71"/>
      <c r="AA25" s="73" t="s">
        <v>53</v>
      </c>
      <c r="AB25" s="95" t="s">
        <v>95</v>
      </c>
      <c r="AC25" s="95" t="s">
        <v>155</v>
      </c>
      <c r="AD25" s="71"/>
      <c r="AE25" s="119" t="s">
        <v>1</v>
      </c>
      <c r="AF25" s="128">
        <f>WEEKNUM(AI25,2)+1</f>
        <v>43</v>
      </c>
      <c r="AG25" s="128">
        <f>WEEKNUM(AJ25,2)</f>
        <v>44</v>
      </c>
      <c r="AH25" s="129">
        <v>41930</v>
      </c>
      <c r="AI25" s="129">
        <v>41930</v>
      </c>
      <c r="AJ25" s="130">
        <v>41945</v>
      </c>
    </row>
    <row r="26" spans="1:36" ht="15.75">
      <c r="A26" s="30">
        <f t="shared" si="0"/>
        <v>50</v>
      </c>
      <c r="B26" s="10" t="s">
        <v>16</v>
      </c>
      <c r="C26" s="44"/>
      <c r="D26" s="45"/>
      <c r="E26" s="43"/>
      <c r="F26" s="46"/>
      <c r="H26" s="411"/>
      <c r="I26" s="411"/>
      <c r="J26" s="44"/>
      <c r="K26" s="45"/>
      <c r="L26" s="43"/>
      <c r="M26" s="46"/>
      <c r="O26" s="280"/>
      <c r="P26" s="280"/>
      <c r="Q26" s="336" t="s">
        <v>259</v>
      </c>
      <c r="R26" s="337"/>
      <c r="S26" s="337"/>
      <c r="T26" s="338"/>
      <c r="W26" s="368" t="s">
        <v>242</v>
      </c>
      <c r="X26" s="447" t="s">
        <v>81</v>
      </c>
      <c r="Y26" s="83" t="s">
        <v>82</v>
      </c>
      <c r="Z26" s="71"/>
      <c r="AA26" s="73" t="s">
        <v>52</v>
      </c>
      <c r="AB26" s="96">
        <v>3</v>
      </c>
      <c r="AC26" s="95" t="s">
        <v>157</v>
      </c>
      <c r="AD26" s="71"/>
      <c r="AE26" s="77" t="s">
        <v>165</v>
      </c>
      <c r="AF26" s="124">
        <f>WEEKNUM(AI26,2)+1</f>
        <v>52</v>
      </c>
      <c r="AG26" s="124">
        <f>WEEKNUM(AJ26,2)</f>
        <v>1</v>
      </c>
      <c r="AH26" s="120">
        <v>41993</v>
      </c>
      <c r="AI26" s="120">
        <v>41993</v>
      </c>
      <c r="AJ26" s="121">
        <v>42008</v>
      </c>
    </row>
    <row r="27" spans="1:36" ht="15.75">
      <c r="A27" s="30">
        <f t="shared" si="0"/>
        <v>51</v>
      </c>
      <c r="B27" s="10" t="s">
        <v>17</v>
      </c>
      <c r="C27" s="44"/>
      <c r="D27" s="45"/>
      <c r="E27" s="43"/>
      <c r="F27" s="46"/>
      <c r="H27" s="411"/>
      <c r="I27" s="411"/>
      <c r="J27" s="333" t="s">
        <v>258</v>
      </c>
      <c r="K27" s="334"/>
      <c r="L27" s="334"/>
      <c r="M27" s="335"/>
      <c r="O27" s="280"/>
      <c r="P27" s="280"/>
      <c r="Q27" s="44"/>
      <c r="R27" s="45"/>
      <c r="S27" s="43"/>
      <c r="T27" s="46"/>
      <c r="W27" s="451" t="s">
        <v>243</v>
      </c>
      <c r="X27" s="448" t="s">
        <v>13</v>
      </c>
      <c r="Y27" s="369" t="s">
        <v>40</v>
      </c>
      <c r="Z27" s="71"/>
      <c r="AA27" s="73" t="s">
        <v>99</v>
      </c>
      <c r="AB27" s="96">
        <v>4</v>
      </c>
      <c r="AC27" s="96" t="s">
        <v>158</v>
      </c>
      <c r="AD27" s="71"/>
      <c r="AE27" s="77" t="s">
        <v>2</v>
      </c>
      <c r="AF27" s="124">
        <f>WEEKNUM(AI27,2)+1</f>
        <v>9</v>
      </c>
      <c r="AG27" s="124">
        <f>WEEKNUM(AJ27,2)</f>
        <v>10</v>
      </c>
      <c r="AH27" s="120">
        <v>42056</v>
      </c>
      <c r="AI27" s="120">
        <v>42056</v>
      </c>
      <c r="AJ27" s="121">
        <v>42071</v>
      </c>
    </row>
    <row r="28" spans="1:36" ht="16.5" thickBot="1">
      <c r="A28" s="30">
        <f t="shared" si="0"/>
        <v>52</v>
      </c>
      <c r="B28" s="10" t="s">
        <v>16</v>
      </c>
      <c r="C28" s="44"/>
      <c r="D28" s="45"/>
      <c r="E28" s="43"/>
      <c r="F28" s="46"/>
      <c r="H28" s="411"/>
      <c r="I28" s="411"/>
      <c r="J28" s="44"/>
      <c r="K28" s="45"/>
      <c r="L28" s="43"/>
      <c r="M28" s="46"/>
      <c r="O28" s="280"/>
      <c r="P28" s="280"/>
      <c r="Q28" s="336" t="s">
        <v>259</v>
      </c>
      <c r="R28" s="337"/>
      <c r="S28" s="337"/>
      <c r="T28" s="338"/>
      <c r="W28" s="451"/>
      <c r="X28" s="448"/>
      <c r="Y28" s="369"/>
      <c r="Z28" s="71"/>
      <c r="AA28" s="73" t="s">
        <v>100</v>
      </c>
      <c r="AB28" s="96">
        <v>3</v>
      </c>
      <c r="AC28" s="95" t="s">
        <v>155</v>
      </c>
      <c r="AD28" s="71"/>
      <c r="AE28" s="79" t="s">
        <v>3</v>
      </c>
      <c r="AF28" s="131">
        <f>WEEKNUM(AI28,2)+1</f>
        <v>18</v>
      </c>
      <c r="AG28" s="131">
        <f>WEEKNUM(AJ28,2)</f>
        <v>19</v>
      </c>
      <c r="AH28" s="122">
        <v>42119</v>
      </c>
      <c r="AI28" s="122">
        <v>42119</v>
      </c>
      <c r="AJ28" s="123">
        <v>42134</v>
      </c>
    </row>
    <row r="29" spans="1:36" ht="16.5" thickBot="1">
      <c r="A29" s="30">
        <v>1</v>
      </c>
      <c r="B29" s="10" t="s">
        <v>17</v>
      </c>
      <c r="C29" s="44"/>
      <c r="D29" s="45"/>
      <c r="E29" s="43"/>
      <c r="F29" s="46"/>
      <c r="H29" s="411"/>
      <c r="I29" s="411"/>
      <c r="J29" s="333" t="s">
        <v>258</v>
      </c>
      <c r="K29" s="334"/>
      <c r="L29" s="334"/>
      <c r="M29" s="335"/>
      <c r="O29" s="280"/>
      <c r="P29" s="280"/>
      <c r="Q29" s="44"/>
      <c r="R29" s="45"/>
      <c r="S29" s="43"/>
      <c r="T29" s="46"/>
      <c r="W29" s="451"/>
      <c r="X29" s="448"/>
      <c r="Y29" s="369"/>
      <c r="Z29" s="71"/>
      <c r="AA29" s="73" t="s">
        <v>51</v>
      </c>
      <c r="AB29" s="96">
        <v>3</v>
      </c>
      <c r="AC29" s="95" t="s">
        <v>156</v>
      </c>
      <c r="AD29" s="71"/>
      <c r="AE29" s="71"/>
      <c r="AF29" s="71"/>
      <c r="AG29" s="71"/>
      <c r="AH29" s="71"/>
      <c r="AI29" s="71"/>
      <c r="AJ29" s="71"/>
    </row>
    <row r="30" spans="1:36" ht="16.5" thickBot="1">
      <c r="A30" s="30">
        <f t="shared" ref="A30:A55" si="1">1+A29</f>
        <v>2</v>
      </c>
      <c r="B30" s="10" t="s">
        <v>16</v>
      </c>
      <c r="C30" s="44"/>
      <c r="D30" s="45"/>
      <c r="E30" s="43"/>
      <c r="F30" s="46"/>
      <c r="H30" s="411"/>
      <c r="I30" s="411"/>
      <c r="J30" s="44"/>
      <c r="K30" s="45"/>
      <c r="L30" s="43"/>
      <c r="M30" s="46"/>
      <c r="O30" s="280"/>
      <c r="P30" s="280"/>
      <c r="Q30" s="336" t="s">
        <v>259</v>
      </c>
      <c r="R30" s="337"/>
      <c r="S30" s="337"/>
      <c r="T30" s="338"/>
      <c r="W30" s="451"/>
      <c r="X30" s="448"/>
      <c r="Y30" s="369"/>
      <c r="Z30" s="71"/>
      <c r="AA30" s="73" t="s">
        <v>83</v>
      </c>
      <c r="AB30" s="96">
        <v>3</v>
      </c>
      <c r="AC30" s="95" t="s">
        <v>159</v>
      </c>
      <c r="AD30" s="71"/>
      <c r="AE30" s="434" t="s">
        <v>168</v>
      </c>
      <c r="AF30" s="435"/>
      <c r="AG30" s="71"/>
      <c r="AH30" s="71"/>
      <c r="AI30" s="432" t="s">
        <v>78</v>
      </c>
      <c r="AJ30" s="433"/>
    </row>
    <row r="31" spans="1:36" ht="16.5" thickBot="1">
      <c r="A31" s="30">
        <f t="shared" si="1"/>
        <v>3</v>
      </c>
      <c r="B31" s="10" t="s">
        <v>17</v>
      </c>
      <c r="C31" s="44"/>
      <c r="D31" s="45"/>
      <c r="E31" s="43"/>
      <c r="F31" s="46"/>
      <c r="H31" s="411"/>
      <c r="I31" s="411"/>
      <c r="J31" s="333" t="s">
        <v>258</v>
      </c>
      <c r="K31" s="334"/>
      <c r="L31" s="334"/>
      <c r="M31" s="335"/>
      <c r="O31" s="280"/>
      <c r="P31" s="280"/>
      <c r="Q31" s="44"/>
      <c r="R31" s="45"/>
      <c r="S31" s="43"/>
      <c r="T31" s="46"/>
      <c r="W31" s="451"/>
      <c r="X31" s="448"/>
      <c r="Y31" s="369"/>
      <c r="Z31" s="71"/>
      <c r="AA31" s="71"/>
      <c r="AB31" s="71"/>
      <c r="AC31" s="71"/>
      <c r="AD31" s="71"/>
      <c r="AE31" s="133" t="s">
        <v>169</v>
      </c>
      <c r="AF31" s="132" t="s">
        <v>170</v>
      </c>
      <c r="AG31" s="71"/>
      <c r="AH31" s="133" t="s">
        <v>169</v>
      </c>
      <c r="AI31" s="133" t="s">
        <v>169</v>
      </c>
      <c r="AJ31" s="132" t="s">
        <v>170</v>
      </c>
    </row>
    <row r="32" spans="1:36" ht="16.5" thickBot="1">
      <c r="A32" s="30">
        <f t="shared" si="1"/>
        <v>4</v>
      </c>
      <c r="B32" s="10" t="s">
        <v>16</v>
      </c>
      <c r="C32" s="44"/>
      <c r="D32" s="45"/>
      <c r="E32" s="43"/>
      <c r="F32" s="46"/>
      <c r="H32" s="411"/>
      <c r="I32" s="411"/>
      <c r="J32" s="44"/>
      <c r="K32" s="45"/>
      <c r="L32" s="43"/>
      <c r="M32" s="46"/>
      <c r="O32" s="280"/>
      <c r="P32" s="280"/>
      <c r="Q32" s="336" t="s">
        <v>259</v>
      </c>
      <c r="R32" s="337"/>
      <c r="S32" s="337"/>
      <c r="T32" s="338"/>
      <c r="W32" s="451"/>
      <c r="X32" s="448"/>
      <c r="Y32" s="369"/>
      <c r="Z32" s="71"/>
      <c r="AA32" s="260" t="s">
        <v>92</v>
      </c>
      <c r="AB32" s="261"/>
      <c r="AC32" s="262"/>
      <c r="AD32" s="71"/>
      <c r="AE32" s="145">
        <v>41944</v>
      </c>
      <c r="AF32" s="134">
        <f>WEEKNUM(AE32,1)</f>
        <v>44</v>
      </c>
      <c r="AG32" s="71"/>
      <c r="AH32" s="54">
        <v>41901</v>
      </c>
      <c r="AI32" s="54">
        <v>41901</v>
      </c>
      <c r="AJ32" s="137">
        <f>WEEKNUM(AI32,1)</f>
        <v>38</v>
      </c>
    </row>
    <row r="33" spans="1:36" ht="15.75">
      <c r="A33" s="30">
        <f t="shared" si="1"/>
        <v>5</v>
      </c>
      <c r="B33" s="10" t="s">
        <v>17</v>
      </c>
      <c r="C33" s="44"/>
      <c r="D33" s="45"/>
      <c r="E33" s="43"/>
      <c r="F33" s="46"/>
      <c r="H33" s="411"/>
      <c r="I33" s="411"/>
      <c r="J33" s="333" t="s">
        <v>258</v>
      </c>
      <c r="K33" s="334"/>
      <c r="L33" s="334"/>
      <c r="M33" s="335"/>
      <c r="O33" s="280"/>
      <c r="P33" s="280"/>
      <c r="Q33" s="44"/>
      <c r="R33" s="45"/>
      <c r="S33" s="43"/>
      <c r="T33" s="46"/>
      <c r="W33" s="451"/>
      <c r="X33" s="448"/>
      <c r="Y33" s="369"/>
      <c r="Z33" s="71"/>
      <c r="AA33" s="119"/>
      <c r="AB33" s="360" t="s">
        <v>93</v>
      </c>
      <c r="AC33" s="361" t="s">
        <v>94</v>
      </c>
      <c r="AD33" s="71"/>
      <c r="AE33" s="146">
        <v>41954</v>
      </c>
      <c r="AF33" s="135">
        <f>WEEKNUM(AE33,1)</f>
        <v>46</v>
      </c>
      <c r="AG33" s="71"/>
      <c r="AH33" s="57">
        <v>41992</v>
      </c>
      <c r="AI33" s="57">
        <v>41992</v>
      </c>
      <c r="AJ33" s="56">
        <f>WEEKNUM(AI33,1)</f>
        <v>51</v>
      </c>
    </row>
    <row r="34" spans="1:36" ht="15.75">
      <c r="A34" s="30">
        <f t="shared" si="1"/>
        <v>6</v>
      </c>
      <c r="B34" s="10" t="s">
        <v>16</v>
      </c>
      <c r="C34" s="44"/>
      <c r="D34" s="45"/>
      <c r="E34" s="43"/>
      <c r="F34" s="46"/>
      <c r="H34" s="411"/>
      <c r="I34" s="411"/>
      <c r="J34" s="44"/>
      <c r="K34" s="45"/>
      <c r="L34" s="43"/>
      <c r="M34" s="46"/>
      <c r="O34" s="280"/>
      <c r="P34" s="280"/>
      <c r="Q34" s="336" t="s">
        <v>259</v>
      </c>
      <c r="R34" s="337"/>
      <c r="S34" s="337"/>
      <c r="T34" s="338"/>
      <c r="W34" s="451"/>
      <c r="X34" s="448"/>
      <c r="Y34" s="369"/>
      <c r="Z34" s="82"/>
      <c r="AA34" s="362" t="s">
        <v>99</v>
      </c>
      <c r="AB34" s="76">
        <v>41</v>
      </c>
      <c r="AC34" s="81">
        <v>45</v>
      </c>
      <c r="AD34" s="71"/>
      <c r="AE34" s="146">
        <v>42100</v>
      </c>
      <c r="AF34" s="135">
        <f>WEEKNUM(AE34,1)</f>
        <v>15</v>
      </c>
      <c r="AG34" s="71"/>
      <c r="AH34" s="57"/>
      <c r="AI34" s="57"/>
      <c r="AJ34" s="56"/>
    </row>
    <row r="35" spans="1:36" ht="15.75">
      <c r="A35" s="30">
        <f t="shared" si="1"/>
        <v>7</v>
      </c>
      <c r="B35" s="10" t="s">
        <v>17</v>
      </c>
      <c r="C35" s="44"/>
      <c r="D35" s="45"/>
      <c r="E35" s="43"/>
      <c r="F35" s="46"/>
      <c r="H35" s="411"/>
      <c r="I35" s="411"/>
      <c r="J35" s="333" t="s">
        <v>258</v>
      </c>
      <c r="K35" s="334"/>
      <c r="L35" s="334"/>
      <c r="M35" s="335"/>
      <c r="O35" s="280"/>
      <c r="P35" s="280"/>
      <c r="Q35" s="44"/>
      <c r="R35" s="45"/>
      <c r="S35" s="43"/>
      <c r="T35" s="46"/>
      <c r="W35" s="451"/>
      <c r="X35" s="448"/>
      <c r="Y35" s="369"/>
      <c r="Z35" s="82"/>
      <c r="AA35" s="362" t="s">
        <v>53</v>
      </c>
      <c r="AB35" s="74">
        <v>41</v>
      </c>
      <c r="AC35" s="83">
        <v>45</v>
      </c>
      <c r="AD35" s="71"/>
      <c r="AE35" s="146">
        <v>42125</v>
      </c>
      <c r="AF35" s="135">
        <f>WEEKNUM(AE35,1)</f>
        <v>18</v>
      </c>
      <c r="AG35" s="71"/>
      <c r="AH35" s="57"/>
      <c r="AI35" s="57"/>
      <c r="AJ35" s="55"/>
    </row>
    <row r="36" spans="1:36" ht="15.75">
      <c r="A36" s="30">
        <f t="shared" si="1"/>
        <v>8</v>
      </c>
      <c r="B36" s="10" t="s">
        <v>16</v>
      </c>
      <c r="C36" s="44"/>
      <c r="D36" s="45"/>
      <c r="E36" s="43"/>
      <c r="F36" s="46"/>
      <c r="H36" s="411"/>
      <c r="I36" s="411"/>
      <c r="J36" s="44"/>
      <c r="K36" s="45"/>
      <c r="L36" s="43"/>
      <c r="M36" s="46"/>
      <c r="O36" s="280"/>
      <c r="P36" s="280"/>
      <c r="Q36" s="336" t="s">
        <v>259</v>
      </c>
      <c r="R36" s="337"/>
      <c r="S36" s="337"/>
      <c r="T36" s="338"/>
      <c r="W36" s="451"/>
      <c r="X36" s="448"/>
      <c r="Y36" s="369"/>
      <c r="Z36" s="82"/>
      <c r="AA36" s="362" t="s">
        <v>51</v>
      </c>
      <c r="AB36" s="74">
        <v>41</v>
      </c>
      <c r="AC36" s="83">
        <v>45</v>
      </c>
      <c r="AD36" s="71"/>
      <c r="AE36" s="146">
        <v>42132</v>
      </c>
      <c r="AF36" s="135">
        <f>WEEKNUM(AE36,1)</f>
        <v>19</v>
      </c>
      <c r="AG36" s="71"/>
      <c r="AH36" s="57"/>
      <c r="AI36" s="57"/>
      <c r="AJ36" s="55"/>
    </row>
    <row r="37" spans="1:36" ht="16.5" customHeight="1" thickBot="1">
      <c r="A37" s="30">
        <f t="shared" si="1"/>
        <v>9</v>
      </c>
      <c r="B37" s="10" t="s">
        <v>17</v>
      </c>
      <c r="C37" s="44"/>
      <c r="D37" s="45"/>
      <c r="E37" s="43"/>
      <c r="F37" s="46"/>
      <c r="H37" s="411"/>
      <c r="I37" s="411"/>
      <c r="J37" s="333" t="s">
        <v>258</v>
      </c>
      <c r="K37" s="334"/>
      <c r="L37" s="334"/>
      <c r="M37" s="335"/>
      <c r="O37" s="280"/>
      <c r="P37" s="280"/>
      <c r="Q37" s="44"/>
      <c r="R37" s="45"/>
      <c r="S37" s="43"/>
      <c r="T37" s="46"/>
      <c r="W37" s="451"/>
      <c r="X37" s="448"/>
      <c r="Y37" s="369"/>
      <c r="Z37" s="82"/>
      <c r="AA37" s="363" t="s">
        <v>64</v>
      </c>
      <c r="AB37" s="80">
        <v>46</v>
      </c>
      <c r="AC37" s="84">
        <v>46</v>
      </c>
      <c r="AD37" s="71"/>
      <c r="AE37" s="146">
        <v>42138</v>
      </c>
      <c r="AF37" s="135">
        <f>WEEKNUM(AE37,1)</f>
        <v>20</v>
      </c>
      <c r="AG37" s="71"/>
      <c r="AH37" s="57"/>
      <c r="AI37" s="57"/>
      <c r="AJ37" s="55"/>
    </row>
    <row r="38" spans="1:36" ht="16.5" thickBot="1">
      <c r="A38" s="30">
        <f t="shared" si="1"/>
        <v>10</v>
      </c>
      <c r="B38" s="10" t="s">
        <v>16</v>
      </c>
      <c r="C38" s="44"/>
      <c r="D38" s="45"/>
      <c r="E38" s="43"/>
      <c r="F38" s="46"/>
      <c r="H38" s="411"/>
      <c r="I38" s="411"/>
      <c r="J38" s="44"/>
      <c r="K38" s="45"/>
      <c r="L38" s="43"/>
      <c r="M38" s="46"/>
      <c r="O38" s="280"/>
      <c r="P38" s="280"/>
      <c r="Q38" s="336" t="s">
        <v>259</v>
      </c>
      <c r="R38" s="337"/>
      <c r="S38" s="337"/>
      <c r="T38" s="338"/>
      <c r="W38" s="452"/>
      <c r="X38" s="449"/>
      <c r="Y38" s="84"/>
      <c r="Z38" s="71"/>
      <c r="AA38" s="71"/>
      <c r="AB38" s="71"/>
      <c r="AC38" s="71"/>
      <c r="AD38" s="71"/>
      <c r="AE38" s="146">
        <v>42149</v>
      </c>
      <c r="AF38" s="135">
        <f>WEEKNUM(AE38,1)</f>
        <v>22</v>
      </c>
      <c r="AG38" s="71"/>
      <c r="AH38" s="58"/>
      <c r="AI38" s="58"/>
      <c r="AJ38" s="138"/>
    </row>
    <row r="39" spans="1:36" ht="15.75" customHeight="1" thickBot="1">
      <c r="A39" s="30">
        <f t="shared" si="1"/>
        <v>11</v>
      </c>
      <c r="B39" s="10" t="s">
        <v>17</v>
      </c>
      <c r="C39" s="44"/>
      <c r="D39" s="45"/>
      <c r="E39" s="43"/>
      <c r="F39" s="46"/>
      <c r="H39" s="411"/>
      <c r="I39" s="411"/>
      <c r="J39" s="333" t="s">
        <v>258</v>
      </c>
      <c r="K39" s="334"/>
      <c r="L39" s="334"/>
      <c r="M39" s="335"/>
      <c r="O39" s="280"/>
      <c r="P39" s="280"/>
      <c r="Q39" s="44"/>
      <c r="R39" s="45"/>
      <c r="S39" s="43"/>
      <c r="T39" s="46"/>
      <c r="W39" s="71"/>
      <c r="X39" s="71"/>
      <c r="Y39" s="71"/>
      <c r="Z39" s="71"/>
      <c r="AA39" s="71"/>
      <c r="AB39" s="71"/>
      <c r="AC39" s="71"/>
      <c r="AD39" s="71"/>
      <c r="AE39" s="146"/>
      <c r="AF39" s="135"/>
    </row>
    <row r="40" spans="1:36" ht="16.5" thickBot="1">
      <c r="A40" s="30">
        <f t="shared" si="1"/>
        <v>12</v>
      </c>
      <c r="B40" s="10" t="s">
        <v>16</v>
      </c>
      <c r="C40" s="44"/>
      <c r="D40" s="45"/>
      <c r="E40" s="43"/>
      <c r="F40" s="46"/>
      <c r="H40" s="411"/>
      <c r="I40" s="411"/>
      <c r="J40" s="44"/>
      <c r="K40" s="45"/>
      <c r="L40" s="43"/>
      <c r="M40" s="46"/>
      <c r="O40" s="280"/>
      <c r="P40" s="280"/>
      <c r="Q40" s="336" t="s">
        <v>259</v>
      </c>
      <c r="R40" s="337"/>
      <c r="S40" s="337"/>
      <c r="T40" s="338"/>
      <c r="W40" s="71"/>
      <c r="X40" s="71"/>
      <c r="Y40" s="71"/>
      <c r="Z40" s="71"/>
      <c r="AA40" s="71"/>
      <c r="AB40" s="71"/>
      <c r="AC40" s="71"/>
      <c r="AD40" s="71"/>
      <c r="AE40" s="146"/>
      <c r="AF40" s="135"/>
      <c r="AI40" s="432" t="s">
        <v>172</v>
      </c>
      <c r="AJ40" s="433"/>
    </row>
    <row r="41" spans="1:36" ht="15.75" customHeight="1" thickBot="1">
      <c r="A41" s="30">
        <f t="shared" si="1"/>
        <v>13</v>
      </c>
      <c r="B41" s="10" t="s">
        <v>17</v>
      </c>
      <c r="C41" s="44"/>
      <c r="D41" s="45"/>
      <c r="E41" s="43"/>
      <c r="F41" s="46"/>
      <c r="H41" s="411"/>
      <c r="I41" s="411"/>
      <c r="J41" s="333" t="s">
        <v>258</v>
      </c>
      <c r="K41" s="334"/>
      <c r="L41" s="334"/>
      <c r="M41" s="335"/>
      <c r="O41" s="280"/>
      <c r="P41" s="280"/>
      <c r="Q41" s="44"/>
      <c r="R41" s="45"/>
      <c r="S41" s="43"/>
      <c r="T41" s="46"/>
      <c r="W41" s="269" t="s">
        <v>143</v>
      </c>
      <c r="X41" s="270"/>
      <c r="Y41" s="71"/>
      <c r="Z41" s="355" t="s">
        <v>247</v>
      </c>
      <c r="AA41" s="356"/>
      <c r="AB41" s="71"/>
      <c r="AC41" s="71"/>
      <c r="AD41" s="71"/>
      <c r="AE41" s="147"/>
      <c r="AF41" s="136"/>
      <c r="AH41" s="133" t="s">
        <v>169</v>
      </c>
      <c r="AI41" s="133" t="s">
        <v>169</v>
      </c>
      <c r="AJ41" s="132" t="s">
        <v>170</v>
      </c>
    </row>
    <row r="42" spans="1:36" ht="16.5" thickBot="1">
      <c r="A42" s="30">
        <f t="shared" si="1"/>
        <v>14</v>
      </c>
      <c r="B42" s="10" t="s">
        <v>16</v>
      </c>
      <c r="C42" s="44"/>
      <c r="D42" s="45"/>
      <c r="E42" s="43"/>
      <c r="F42" s="46"/>
      <c r="H42" s="411"/>
      <c r="I42" s="411"/>
      <c r="J42" s="44"/>
      <c r="K42" s="45"/>
      <c r="L42" s="43"/>
      <c r="M42" s="46"/>
      <c r="O42" s="280"/>
      <c r="P42" s="280"/>
      <c r="Q42" s="336" t="s">
        <v>259</v>
      </c>
      <c r="R42" s="337"/>
      <c r="S42" s="337"/>
      <c r="T42" s="338"/>
      <c r="W42" s="364" t="s">
        <v>144</v>
      </c>
      <c r="X42" s="365" t="s">
        <v>15</v>
      </c>
      <c r="Y42" s="71"/>
      <c r="Z42" s="75" t="s">
        <v>240</v>
      </c>
      <c r="AA42" s="367" t="s">
        <v>254</v>
      </c>
      <c r="AB42" s="71"/>
      <c r="AC42" s="71"/>
      <c r="AD42" s="71"/>
      <c r="AH42" s="54">
        <v>41883</v>
      </c>
      <c r="AI42" s="54">
        <v>41883</v>
      </c>
      <c r="AJ42" s="137">
        <f>WEEKNUM(AI42,1)</f>
        <v>36</v>
      </c>
    </row>
    <row r="43" spans="1:36" ht="15.75" customHeight="1">
      <c r="A43" s="30">
        <f t="shared" si="1"/>
        <v>15</v>
      </c>
      <c r="B43" s="10" t="s">
        <v>17</v>
      </c>
      <c r="C43" s="44"/>
      <c r="D43" s="45"/>
      <c r="E43" s="43"/>
      <c r="F43" s="46"/>
      <c r="H43" s="411"/>
      <c r="I43" s="411"/>
      <c r="J43" s="333" t="s">
        <v>258</v>
      </c>
      <c r="K43" s="334"/>
      <c r="L43" s="334"/>
      <c r="M43" s="335"/>
      <c r="O43" s="280"/>
      <c r="P43" s="280"/>
      <c r="Q43" s="44"/>
      <c r="R43" s="45"/>
      <c r="S43" s="43"/>
      <c r="T43" s="46"/>
      <c r="W43" s="137" t="s">
        <v>87</v>
      </c>
      <c r="X43" s="366" t="s">
        <v>87</v>
      </c>
      <c r="Y43" s="71"/>
      <c r="Z43" s="77" t="s">
        <v>241</v>
      </c>
      <c r="AA43" s="368" t="s">
        <v>255</v>
      </c>
      <c r="AB43" s="71"/>
      <c r="AC43" s="71"/>
      <c r="AD43" s="71"/>
      <c r="AE43" s="71"/>
      <c r="AF43" s="71"/>
      <c r="AH43" s="57">
        <v>41884</v>
      </c>
      <c r="AI43" s="57">
        <v>41884</v>
      </c>
      <c r="AJ43" s="56">
        <f>WEEKNUM(AI43,1)</f>
        <v>36</v>
      </c>
    </row>
    <row r="44" spans="1:36" ht="15.75">
      <c r="A44" s="30">
        <f t="shared" si="1"/>
        <v>16</v>
      </c>
      <c r="B44" s="10" t="s">
        <v>16</v>
      </c>
      <c r="C44" s="44"/>
      <c r="D44" s="45"/>
      <c r="E44" s="43"/>
      <c r="F44" s="46"/>
      <c r="H44" s="411"/>
      <c r="I44" s="411"/>
      <c r="J44" s="44"/>
      <c r="K44" s="45"/>
      <c r="L44" s="43"/>
      <c r="M44" s="46"/>
      <c r="O44" s="280"/>
      <c r="P44" s="280"/>
      <c r="Q44" s="336" t="s">
        <v>259</v>
      </c>
      <c r="R44" s="337"/>
      <c r="S44" s="337"/>
      <c r="T44" s="338"/>
      <c r="W44" s="55" t="s">
        <v>86</v>
      </c>
      <c r="X44" s="60" t="s">
        <v>86</v>
      </c>
      <c r="Y44" s="71"/>
      <c r="Z44" s="77" t="s">
        <v>242</v>
      </c>
      <c r="AA44" s="368" t="s">
        <v>256</v>
      </c>
      <c r="AB44" s="71"/>
      <c r="AF44" s="71"/>
      <c r="AH44" s="57"/>
      <c r="AI44" s="57"/>
      <c r="AJ44" s="56"/>
    </row>
    <row r="45" spans="1:36" ht="15.75" customHeight="1" thickBot="1">
      <c r="A45" s="30">
        <f t="shared" si="1"/>
        <v>17</v>
      </c>
      <c r="B45" s="10" t="s">
        <v>17</v>
      </c>
      <c r="C45" s="44"/>
      <c r="D45" s="45"/>
      <c r="E45" s="43"/>
      <c r="F45" s="46"/>
      <c r="H45" s="411"/>
      <c r="I45" s="411"/>
      <c r="J45" s="333" t="s">
        <v>258</v>
      </c>
      <c r="K45" s="334"/>
      <c r="L45" s="334"/>
      <c r="M45" s="335"/>
      <c r="O45" s="280"/>
      <c r="P45" s="280"/>
      <c r="Q45" s="44"/>
      <c r="R45" s="45"/>
      <c r="S45" s="43"/>
      <c r="T45" s="46"/>
      <c r="W45" s="138" t="s">
        <v>88</v>
      </c>
      <c r="X45" s="61" t="s">
        <v>88</v>
      </c>
      <c r="Y45" s="71"/>
      <c r="Z45" s="78" t="s">
        <v>243</v>
      </c>
      <c r="AA45" s="369" t="s">
        <v>257</v>
      </c>
      <c r="AB45" s="71"/>
      <c r="AF45" s="71"/>
      <c r="AH45" s="57"/>
      <c r="AI45" s="57"/>
      <c r="AJ45" s="55"/>
    </row>
    <row r="46" spans="1:36" ht="15.75" customHeight="1">
      <c r="A46" s="30">
        <f t="shared" si="1"/>
        <v>18</v>
      </c>
      <c r="B46" s="10" t="s">
        <v>16</v>
      </c>
      <c r="C46" s="44"/>
      <c r="D46" s="45"/>
      <c r="E46" s="43"/>
      <c r="F46" s="46"/>
      <c r="H46" s="411"/>
      <c r="I46" s="411"/>
      <c r="J46" s="44"/>
      <c r="K46" s="45"/>
      <c r="L46" s="43"/>
      <c r="M46" s="46"/>
      <c r="O46" s="280"/>
      <c r="P46" s="280"/>
      <c r="Q46" s="336" t="s">
        <v>259</v>
      </c>
      <c r="R46" s="337"/>
      <c r="S46" s="337"/>
      <c r="T46" s="338"/>
      <c r="W46" s="71"/>
      <c r="X46" s="71"/>
      <c r="Y46" s="71"/>
      <c r="Z46" s="77" t="s">
        <v>248</v>
      </c>
      <c r="AA46" s="369"/>
      <c r="AB46" s="71"/>
      <c r="AF46" s="71"/>
      <c r="AH46" s="57"/>
      <c r="AI46" s="57"/>
      <c r="AJ46" s="55"/>
    </row>
    <row r="47" spans="1:36" ht="15.75" customHeight="1">
      <c r="A47" s="30">
        <f t="shared" si="1"/>
        <v>19</v>
      </c>
      <c r="B47" s="10" t="s">
        <v>17</v>
      </c>
      <c r="C47" s="44"/>
      <c r="D47" s="45"/>
      <c r="E47" s="43"/>
      <c r="F47" s="46"/>
      <c r="H47" s="411"/>
      <c r="I47" s="411"/>
      <c r="J47" s="333" t="s">
        <v>258</v>
      </c>
      <c r="K47" s="334"/>
      <c r="L47" s="334"/>
      <c r="M47" s="335"/>
      <c r="O47" s="280"/>
      <c r="P47" s="280"/>
      <c r="Q47" s="44"/>
      <c r="R47" s="45"/>
      <c r="S47" s="43"/>
      <c r="T47" s="46"/>
      <c r="W47" s="71"/>
      <c r="X47" s="71"/>
      <c r="Y47" s="71"/>
      <c r="Z47" s="77" t="s">
        <v>249</v>
      </c>
      <c r="AA47" s="369"/>
      <c r="AB47" s="71"/>
      <c r="AF47" s="71"/>
      <c r="AH47" s="57"/>
      <c r="AI47" s="57"/>
      <c r="AJ47" s="55"/>
    </row>
    <row r="48" spans="1:36" ht="15.75" customHeight="1" thickBot="1">
      <c r="A48" s="30">
        <f t="shared" si="1"/>
        <v>20</v>
      </c>
      <c r="B48" s="10" t="s">
        <v>16</v>
      </c>
      <c r="C48" s="44"/>
      <c r="D48" s="45"/>
      <c r="E48" s="43"/>
      <c r="F48" s="46"/>
      <c r="H48" s="411"/>
      <c r="I48" s="411"/>
      <c r="J48" s="44"/>
      <c r="K48" s="45"/>
      <c r="L48" s="43"/>
      <c r="M48" s="46"/>
      <c r="O48" s="280"/>
      <c r="P48" s="280"/>
      <c r="Q48" s="336" t="s">
        <v>259</v>
      </c>
      <c r="R48" s="337"/>
      <c r="S48" s="337"/>
      <c r="T48" s="338"/>
      <c r="Y48" s="71"/>
      <c r="Z48" s="78" t="s">
        <v>250</v>
      </c>
      <c r="AA48" s="369"/>
      <c r="AB48" s="71"/>
      <c r="AF48" s="71"/>
      <c r="AG48" s="248"/>
      <c r="AH48" s="58"/>
      <c r="AI48" s="58"/>
      <c r="AJ48" s="138"/>
    </row>
    <row r="49" spans="1:36" ht="15.75" customHeight="1" thickBot="1">
      <c r="A49" s="30">
        <f t="shared" si="1"/>
        <v>21</v>
      </c>
      <c r="B49" s="10" t="s">
        <v>17</v>
      </c>
      <c r="C49" s="44"/>
      <c r="D49" s="45"/>
      <c r="E49" s="43"/>
      <c r="F49" s="46"/>
      <c r="H49" s="411"/>
      <c r="I49" s="411"/>
      <c r="J49" s="333" t="s">
        <v>258</v>
      </c>
      <c r="K49" s="334"/>
      <c r="L49" s="334"/>
      <c r="M49" s="335"/>
      <c r="O49" s="280"/>
      <c r="P49" s="280"/>
      <c r="Q49" s="44"/>
      <c r="R49" s="45"/>
      <c r="S49" s="43"/>
      <c r="T49" s="46"/>
      <c r="Y49" s="71"/>
      <c r="Z49" s="77" t="s">
        <v>251</v>
      </c>
      <c r="AA49" s="369"/>
      <c r="AB49" s="71"/>
      <c r="AF49" s="71"/>
      <c r="AG49" s="248"/>
      <c r="AH49" s="248"/>
      <c r="AI49" s="248"/>
      <c r="AJ49" s="248"/>
    </row>
    <row r="50" spans="1:36" ht="15.75" customHeight="1" thickBot="1">
      <c r="A50" s="30">
        <f t="shared" si="1"/>
        <v>22</v>
      </c>
      <c r="B50" s="10" t="s">
        <v>16</v>
      </c>
      <c r="C50" s="44"/>
      <c r="D50" s="45"/>
      <c r="E50" s="43"/>
      <c r="F50" s="46"/>
      <c r="H50" s="411"/>
      <c r="I50" s="411"/>
      <c r="J50" s="44"/>
      <c r="K50" s="45"/>
      <c r="L50" s="43"/>
      <c r="M50" s="46"/>
      <c r="O50" s="280"/>
      <c r="P50" s="280"/>
      <c r="Q50" s="336" t="s">
        <v>259</v>
      </c>
      <c r="R50" s="337"/>
      <c r="S50" s="337"/>
      <c r="T50" s="338"/>
      <c r="Y50" s="71"/>
      <c r="Z50" s="77" t="s">
        <v>252</v>
      </c>
      <c r="AA50" s="369"/>
      <c r="AB50" s="71"/>
      <c r="AF50" s="71"/>
      <c r="AG50" s="248"/>
      <c r="AH50" s="260" t="s">
        <v>262</v>
      </c>
      <c r="AI50" s="261"/>
      <c r="AJ50" s="262"/>
    </row>
    <row r="51" spans="1:36" ht="15.75" customHeight="1" thickBot="1">
      <c r="A51" s="30">
        <f t="shared" si="1"/>
        <v>23</v>
      </c>
      <c r="B51" s="10" t="s">
        <v>17</v>
      </c>
      <c r="C51" s="44"/>
      <c r="D51" s="45"/>
      <c r="E51" s="43"/>
      <c r="F51" s="46"/>
      <c r="H51" s="411"/>
      <c r="I51" s="411"/>
      <c r="J51" s="333" t="s">
        <v>258</v>
      </c>
      <c r="K51" s="334"/>
      <c r="L51" s="334"/>
      <c r="M51" s="335"/>
      <c r="O51" s="280"/>
      <c r="P51" s="280"/>
      <c r="Q51" s="44"/>
      <c r="R51" s="45"/>
      <c r="S51" s="43"/>
      <c r="T51" s="46"/>
      <c r="Y51" s="71"/>
      <c r="Z51" s="79" t="s">
        <v>253</v>
      </c>
      <c r="AA51" s="84"/>
      <c r="AB51" s="71"/>
      <c r="AF51" s="71"/>
      <c r="AG51" s="248"/>
      <c r="AH51" s="119"/>
      <c r="AI51" s="360" t="s">
        <v>93</v>
      </c>
      <c r="AJ51" s="361" t="s">
        <v>94</v>
      </c>
    </row>
    <row r="52" spans="1:36" ht="15.75">
      <c r="A52" s="30">
        <f t="shared" si="1"/>
        <v>24</v>
      </c>
      <c r="B52" s="10" t="s">
        <v>16</v>
      </c>
      <c r="C52" s="44"/>
      <c r="D52" s="45"/>
      <c r="E52" s="43"/>
      <c r="F52" s="46"/>
      <c r="H52" s="411"/>
      <c r="I52" s="411"/>
      <c r="J52" s="44"/>
      <c r="K52" s="45"/>
      <c r="L52" s="43"/>
      <c r="M52" s="46"/>
      <c r="O52" s="280"/>
      <c r="P52" s="280"/>
      <c r="Q52" s="336" t="s">
        <v>259</v>
      </c>
      <c r="R52" s="337"/>
      <c r="S52" s="337"/>
      <c r="T52" s="338"/>
      <c r="Y52" s="71"/>
      <c r="Z52" s="71"/>
      <c r="AA52" s="71"/>
      <c r="AB52" s="71"/>
      <c r="AF52" s="71"/>
      <c r="AG52" s="248"/>
      <c r="AH52" s="362" t="s">
        <v>99</v>
      </c>
      <c r="AI52" s="76">
        <v>41</v>
      </c>
      <c r="AJ52" s="81">
        <v>45</v>
      </c>
    </row>
    <row r="53" spans="1:36" ht="15.75" customHeight="1">
      <c r="A53" s="30">
        <f t="shared" si="1"/>
        <v>25</v>
      </c>
      <c r="B53" s="10" t="s">
        <v>17</v>
      </c>
      <c r="C53" s="44"/>
      <c r="D53" s="45"/>
      <c r="E53" s="43"/>
      <c r="F53" s="46"/>
      <c r="H53" s="411"/>
      <c r="I53" s="411"/>
      <c r="J53" s="333" t="s">
        <v>258</v>
      </c>
      <c r="K53" s="334"/>
      <c r="L53" s="334"/>
      <c r="M53" s="335"/>
      <c r="O53" s="280"/>
      <c r="P53" s="280"/>
      <c r="Q53" s="44"/>
      <c r="R53" s="45"/>
      <c r="S53" s="43"/>
      <c r="T53" s="46"/>
      <c r="Y53" s="71"/>
      <c r="Z53" s="71"/>
      <c r="AA53" s="71"/>
      <c r="AB53" s="71"/>
      <c r="AF53" s="71"/>
      <c r="AG53" s="248"/>
      <c r="AH53" s="362" t="s">
        <v>53</v>
      </c>
      <c r="AI53" s="74">
        <v>41</v>
      </c>
      <c r="AJ53" s="83">
        <v>45</v>
      </c>
    </row>
    <row r="54" spans="1:36" ht="15.75">
      <c r="A54" s="30">
        <f t="shared" si="1"/>
        <v>26</v>
      </c>
      <c r="B54" s="10" t="s">
        <v>16</v>
      </c>
      <c r="C54" s="44"/>
      <c r="D54" s="45"/>
      <c r="E54" s="43"/>
      <c r="F54" s="46"/>
      <c r="H54" s="411"/>
      <c r="I54" s="411"/>
      <c r="J54" s="44"/>
      <c r="K54" s="45"/>
      <c r="L54" s="43"/>
      <c r="M54" s="46"/>
      <c r="O54" s="280"/>
      <c r="P54" s="280"/>
      <c r="Q54" s="336" t="s">
        <v>259</v>
      </c>
      <c r="R54" s="337"/>
      <c r="S54" s="337"/>
      <c r="T54" s="338"/>
      <c r="Y54" s="71"/>
      <c r="Z54" s="71"/>
      <c r="AA54" s="71"/>
      <c r="AB54" s="71"/>
      <c r="AF54" s="71"/>
      <c r="AH54" s="362" t="s">
        <v>51</v>
      </c>
      <c r="AI54" s="74">
        <v>41</v>
      </c>
      <c r="AJ54" s="83">
        <v>45</v>
      </c>
    </row>
    <row r="55" spans="1:36" ht="16.5" thickBot="1">
      <c r="A55" s="31">
        <f t="shared" si="1"/>
        <v>27</v>
      </c>
      <c r="B55" s="13" t="s">
        <v>17</v>
      </c>
      <c r="C55" s="385"/>
      <c r="D55" s="386"/>
      <c r="E55" s="387"/>
      <c r="F55" s="388"/>
      <c r="H55" s="411"/>
      <c r="I55" s="411"/>
      <c r="J55" s="333" t="s">
        <v>258</v>
      </c>
      <c r="K55" s="334"/>
      <c r="L55" s="334"/>
      <c r="M55" s="335"/>
      <c r="O55" s="280"/>
      <c r="P55" s="280"/>
      <c r="Q55" s="44"/>
      <c r="R55" s="45"/>
      <c r="S55" s="43"/>
      <c r="T55" s="46"/>
      <c r="Y55" s="71"/>
      <c r="Z55" s="71"/>
      <c r="AA55" s="71"/>
      <c r="AB55" s="71"/>
      <c r="AH55" s="363" t="s">
        <v>64</v>
      </c>
      <c r="AI55" s="80">
        <v>46</v>
      </c>
      <c r="AJ55" s="84">
        <v>46</v>
      </c>
    </row>
    <row r="56" spans="1:36" ht="13.5" thickBot="1">
      <c r="A56" s="2"/>
      <c r="B56" s="2"/>
      <c r="H56" s="411"/>
      <c r="I56" s="411"/>
      <c r="O56" s="280"/>
      <c r="P56" s="280"/>
      <c r="Y56" s="71"/>
      <c r="Z56" s="71"/>
      <c r="AA56" s="71"/>
      <c r="AB56" s="71"/>
      <c r="AH56" s="71"/>
      <c r="AI56" s="71"/>
      <c r="AJ56" s="71"/>
    </row>
    <row r="57" spans="1:36" ht="13.5" thickBot="1">
      <c r="A57" s="2"/>
      <c r="B57" s="2"/>
      <c r="H57" s="411"/>
      <c r="I57" s="411"/>
      <c r="O57" s="280"/>
      <c r="P57" s="280"/>
      <c r="Y57" s="71"/>
      <c r="Z57" s="71"/>
      <c r="AA57" s="71"/>
      <c r="AB57" s="71"/>
      <c r="AC57" s="71"/>
      <c r="AD57" s="71"/>
      <c r="AE57" s="71"/>
      <c r="AH57" s="260" t="s">
        <v>263</v>
      </c>
      <c r="AI57" s="261"/>
      <c r="AJ57" s="262"/>
    </row>
    <row r="58" spans="1:36" ht="16.5" thickBot="1">
      <c r="A58" s="2"/>
      <c r="B58" s="2"/>
      <c r="H58" s="411"/>
      <c r="I58" s="411"/>
      <c r="O58" s="280"/>
      <c r="P58" s="280"/>
      <c r="W58" s="400" t="s">
        <v>270</v>
      </c>
      <c r="X58" s="401"/>
      <c r="Y58" s="401"/>
      <c r="Z58" s="71"/>
      <c r="AA58" s="412" t="s">
        <v>268</v>
      </c>
      <c r="AB58" s="413"/>
      <c r="AC58" s="414"/>
      <c r="AD58" s="71"/>
      <c r="AE58" s="71"/>
      <c r="AF58" s="71"/>
      <c r="AG58" s="71"/>
      <c r="AH58" s="119"/>
      <c r="AI58" s="360" t="s">
        <v>93</v>
      </c>
      <c r="AJ58" s="361" t="s">
        <v>94</v>
      </c>
    </row>
    <row r="59" spans="1:36" ht="15.75">
      <c r="A59" s="2"/>
      <c r="B59" s="2"/>
      <c r="H59" s="411"/>
      <c r="I59" s="411"/>
      <c r="O59" s="280"/>
      <c r="P59" s="280"/>
      <c r="W59" s="408" t="s">
        <v>119</v>
      </c>
      <c r="X59" s="409" t="s">
        <v>93</v>
      </c>
      <c r="Y59" s="410" t="s">
        <v>94</v>
      </c>
      <c r="Z59" s="71"/>
      <c r="AA59" s="415" t="s">
        <v>264</v>
      </c>
      <c r="AB59" s="416" t="s">
        <v>93</v>
      </c>
      <c r="AC59" s="417" t="s">
        <v>94</v>
      </c>
      <c r="AD59" s="71"/>
      <c r="AE59" s="71"/>
      <c r="AF59" s="71"/>
      <c r="AG59" s="71"/>
      <c r="AH59" s="362" t="s">
        <v>99</v>
      </c>
      <c r="AI59" s="76">
        <v>41</v>
      </c>
      <c r="AJ59" s="81">
        <v>45</v>
      </c>
    </row>
    <row r="60" spans="1:36">
      <c r="A60" s="2"/>
      <c r="B60" s="2"/>
      <c r="H60" s="411"/>
      <c r="I60" s="411"/>
      <c r="O60" s="280"/>
      <c r="P60" s="280"/>
      <c r="W60" s="403" t="s">
        <v>271</v>
      </c>
      <c r="X60" s="404">
        <v>41887</v>
      </c>
      <c r="Y60" s="405">
        <v>41887</v>
      </c>
      <c r="Z60" s="71"/>
      <c r="AA60" s="403" t="s">
        <v>11</v>
      </c>
      <c r="AB60" s="404">
        <v>41990</v>
      </c>
      <c r="AC60" s="405">
        <v>41991</v>
      </c>
      <c r="AD60" s="71"/>
      <c r="AE60" s="71"/>
      <c r="AF60" s="71"/>
      <c r="AG60" s="71"/>
      <c r="AH60" s="362" t="s">
        <v>53</v>
      </c>
      <c r="AI60" s="74">
        <v>41</v>
      </c>
      <c r="AJ60" s="83">
        <v>45</v>
      </c>
    </row>
    <row r="61" spans="1:36">
      <c r="A61" s="2"/>
      <c r="B61" s="2"/>
      <c r="H61" s="411"/>
      <c r="I61" s="411"/>
      <c r="O61" s="280"/>
      <c r="P61" s="280"/>
      <c r="W61" s="403"/>
      <c r="X61" s="406"/>
      <c r="Y61" s="407"/>
      <c r="AA61" s="403"/>
      <c r="AB61" s="406"/>
      <c r="AC61" s="407"/>
      <c r="AH61" s="362" t="s">
        <v>51</v>
      </c>
      <c r="AI61" s="74">
        <v>41</v>
      </c>
      <c r="AJ61" s="83">
        <v>45</v>
      </c>
    </row>
    <row r="62" spans="1:36" ht="13.5" thickBot="1">
      <c r="A62" s="2"/>
      <c r="B62" s="2"/>
      <c r="W62" s="403"/>
      <c r="X62" s="406"/>
      <c r="Y62" s="407"/>
      <c r="AA62" s="403"/>
      <c r="AB62" s="406"/>
      <c r="AC62" s="407"/>
      <c r="AH62" s="363" t="s">
        <v>64</v>
      </c>
      <c r="AI62" s="80">
        <v>46</v>
      </c>
      <c r="AJ62" s="84">
        <v>46</v>
      </c>
    </row>
    <row r="63" spans="1:36">
      <c r="W63" s="403"/>
      <c r="X63" s="406"/>
      <c r="Y63" s="407"/>
      <c r="AA63" s="403"/>
      <c r="AB63" s="406"/>
      <c r="AC63" s="407"/>
    </row>
    <row r="64" spans="1:36" ht="13.5" thickBot="1">
      <c r="W64" s="403"/>
      <c r="X64" s="406"/>
      <c r="Y64" s="407"/>
      <c r="AA64" s="403"/>
      <c r="AB64" s="406"/>
      <c r="AC64" s="407"/>
    </row>
    <row r="65" spans="23:36" ht="16.5" thickBot="1">
      <c r="W65" s="403"/>
      <c r="X65" s="406"/>
      <c r="Y65" s="407"/>
      <c r="AA65" s="403"/>
      <c r="AB65" s="406"/>
      <c r="AC65" s="407"/>
      <c r="AH65" s="437" t="s">
        <v>273</v>
      </c>
      <c r="AI65" s="438"/>
      <c r="AJ65" s="442"/>
    </row>
    <row r="66" spans="23:36">
      <c r="W66" s="403"/>
      <c r="X66" s="406"/>
      <c r="Y66" s="407"/>
      <c r="AA66" s="403"/>
      <c r="AB66" s="406"/>
      <c r="AC66" s="407"/>
      <c r="AH66" s="439" t="s">
        <v>274</v>
      </c>
      <c r="AI66" s="440" t="s">
        <v>93</v>
      </c>
      <c r="AJ66" s="441" t="s">
        <v>94</v>
      </c>
    </row>
    <row r="67" spans="23:36">
      <c r="W67" s="403"/>
      <c r="X67" s="406"/>
      <c r="Y67" s="407"/>
      <c r="AA67" s="403"/>
      <c r="AB67" s="406"/>
      <c r="AC67" s="407"/>
      <c r="AH67" s="403" t="s">
        <v>276</v>
      </c>
      <c r="AI67" s="404">
        <v>41901</v>
      </c>
      <c r="AJ67" s="405">
        <v>41901</v>
      </c>
    </row>
    <row r="68" spans="23:36">
      <c r="W68" s="403"/>
      <c r="X68" s="406"/>
      <c r="Y68" s="407"/>
      <c r="AA68" s="403"/>
      <c r="AB68" s="406"/>
      <c r="AC68" s="407"/>
      <c r="AH68" s="403" t="s">
        <v>275</v>
      </c>
      <c r="AI68" s="404">
        <v>41901</v>
      </c>
      <c r="AJ68" s="405">
        <v>41901</v>
      </c>
    </row>
    <row r="69" spans="23:36">
      <c r="W69" s="403"/>
      <c r="X69" s="406"/>
      <c r="Y69" s="407"/>
      <c r="AA69" s="403"/>
      <c r="AB69" s="406"/>
      <c r="AC69" s="407"/>
      <c r="AH69" s="403" t="s">
        <v>277</v>
      </c>
      <c r="AI69" s="406">
        <v>41907</v>
      </c>
      <c r="AJ69" s="407">
        <v>41911</v>
      </c>
    </row>
    <row r="70" spans="23:36">
      <c r="W70" s="403"/>
      <c r="X70" s="406"/>
      <c r="Y70" s="407"/>
      <c r="AA70" s="403"/>
      <c r="AB70" s="406"/>
      <c r="AC70" s="407"/>
      <c r="AH70" s="403" t="s">
        <v>276</v>
      </c>
      <c r="AI70" s="406">
        <v>41913</v>
      </c>
      <c r="AJ70" s="407">
        <v>41926</v>
      </c>
    </row>
    <row r="71" spans="23:36">
      <c r="W71" s="403"/>
      <c r="X71" s="406"/>
      <c r="Y71" s="407"/>
      <c r="AA71" s="403"/>
      <c r="AB71" s="406"/>
      <c r="AC71" s="407"/>
      <c r="AH71" s="403" t="s">
        <v>275</v>
      </c>
      <c r="AI71" s="406">
        <v>41913</v>
      </c>
      <c r="AJ71" s="407">
        <v>41926</v>
      </c>
    </row>
    <row r="72" spans="23:36">
      <c r="W72" s="403"/>
      <c r="X72" s="406"/>
      <c r="Y72" s="407"/>
      <c r="AA72" s="403"/>
      <c r="AB72" s="406"/>
      <c r="AC72" s="407"/>
      <c r="AH72" s="403" t="s">
        <v>278</v>
      </c>
      <c r="AI72" s="406">
        <v>41977</v>
      </c>
      <c r="AJ72" s="407">
        <v>41991</v>
      </c>
    </row>
    <row r="73" spans="23:36">
      <c r="W73" s="403"/>
      <c r="X73" s="406"/>
      <c r="Y73" s="407"/>
      <c r="AA73" s="403"/>
      <c r="AB73" s="406"/>
      <c r="AC73" s="407"/>
      <c r="AH73" s="403" t="s">
        <v>279</v>
      </c>
      <c r="AI73" s="406">
        <v>41977</v>
      </c>
      <c r="AJ73" s="407">
        <v>41991</v>
      </c>
    </row>
    <row r="74" spans="23:36">
      <c r="W74" s="403"/>
      <c r="X74" s="406"/>
      <c r="Y74" s="407"/>
      <c r="AA74" s="403"/>
      <c r="AB74" s="406"/>
      <c r="AC74" s="407"/>
      <c r="AH74" s="403" t="s">
        <v>277</v>
      </c>
      <c r="AI74" s="406">
        <v>41653</v>
      </c>
      <c r="AJ74" s="407">
        <v>41659</v>
      </c>
    </row>
    <row r="75" spans="23:36">
      <c r="W75" s="403"/>
      <c r="X75" s="406"/>
      <c r="Y75" s="407"/>
      <c r="AA75" s="403"/>
      <c r="AB75" s="406"/>
      <c r="AC75" s="407"/>
      <c r="AH75" s="403" t="s">
        <v>277</v>
      </c>
      <c r="AI75" s="406">
        <v>41739</v>
      </c>
      <c r="AJ75" s="407">
        <v>41744</v>
      </c>
    </row>
    <row r="76" spans="23:36">
      <c r="W76" s="403"/>
      <c r="X76" s="406"/>
      <c r="Y76" s="407"/>
      <c r="AA76" s="403"/>
      <c r="AB76" s="406"/>
      <c r="AC76" s="407"/>
      <c r="AH76" s="403"/>
      <c r="AI76" s="406"/>
      <c r="AJ76" s="407"/>
    </row>
    <row r="77" spans="23:36">
      <c r="W77" s="403"/>
      <c r="X77" s="406"/>
      <c r="Y77" s="407"/>
      <c r="AA77" s="403"/>
      <c r="AB77" s="406"/>
      <c r="AC77" s="407"/>
      <c r="AH77" s="403"/>
      <c r="AI77" s="406"/>
      <c r="AJ77" s="407"/>
    </row>
    <row r="78" spans="23:36">
      <c r="W78" s="403"/>
      <c r="X78" s="406"/>
      <c r="Y78" s="407"/>
      <c r="AA78" s="403"/>
      <c r="AB78" s="406"/>
      <c r="AC78" s="407"/>
      <c r="AH78" s="403"/>
      <c r="AI78" s="406"/>
      <c r="AJ78" s="407"/>
    </row>
    <row r="79" spans="23:36">
      <c r="W79" s="403"/>
      <c r="X79" s="406"/>
      <c r="Y79" s="407"/>
      <c r="AA79" s="403"/>
      <c r="AB79" s="406"/>
      <c r="AC79" s="407"/>
      <c r="AH79" s="403"/>
      <c r="AI79" s="406"/>
      <c r="AJ79" s="407"/>
    </row>
    <row r="80" spans="23:36">
      <c r="W80" s="403"/>
      <c r="X80" s="406"/>
      <c r="Y80" s="407"/>
      <c r="AA80" s="403"/>
      <c r="AB80" s="406"/>
      <c r="AC80" s="407"/>
      <c r="AH80" s="403"/>
      <c r="AI80" s="406"/>
      <c r="AJ80" s="407"/>
    </row>
    <row r="81" spans="23:36">
      <c r="W81" s="403"/>
      <c r="X81" s="406"/>
      <c r="Y81" s="407"/>
      <c r="AA81" s="403"/>
      <c r="AB81" s="406"/>
      <c r="AC81" s="407"/>
      <c r="AH81" s="403"/>
      <c r="AI81" s="406"/>
      <c r="AJ81" s="407"/>
    </row>
    <row r="82" spans="23:36">
      <c r="W82" s="403"/>
      <c r="X82" s="406"/>
      <c r="Y82" s="407"/>
      <c r="AA82" s="403"/>
      <c r="AB82" s="406"/>
      <c r="AC82" s="407"/>
      <c r="AH82" s="403"/>
      <c r="AI82" s="406"/>
      <c r="AJ82" s="407"/>
    </row>
    <row r="83" spans="23:36">
      <c r="W83" s="403"/>
      <c r="X83" s="406"/>
      <c r="Y83" s="407"/>
      <c r="AA83" s="403"/>
      <c r="AB83" s="406"/>
      <c r="AC83" s="407"/>
    </row>
    <row r="84" spans="23:36">
      <c r="W84" s="403"/>
      <c r="X84" s="406"/>
      <c r="Y84" s="407"/>
      <c r="AA84" s="403"/>
      <c r="AB84" s="406"/>
      <c r="AC84" s="407"/>
    </row>
    <row r="85" spans="23:36">
      <c r="W85" s="403"/>
      <c r="X85" s="406"/>
      <c r="Y85" s="407"/>
      <c r="AA85" s="403"/>
      <c r="AB85" s="406"/>
      <c r="AC85" s="407"/>
    </row>
    <row r="86" spans="23:36">
      <c r="W86" s="403"/>
      <c r="X86" s="406"/>
      <c r="Y86" s="407"/>
      <c r="AA86" s="403"/>
      <c r="AB86" s="406"/>
      <c r="AC86" s="407"/>
    </row>
    <row r="87" spans="23:36">
      <c r="W87" s="403"/>
      <c r="X87" s="406"/>
      <c r="Y87" s="407"/>
      <c r="AA87" s="403"/>
      <c r="AB87" s="406"/>
      <c r="AC87" s="407"/>
    </row>
    <row r="88" spans="23:36">
      <c r="W88" s="403"/>
      <c r="X88" s="406"/>
      <c r="Y88" s="407"/>
      <c r="AA88" s="403"/>
      <c r="AB88" s="406"/>
      <c r="AC88" s="407"/>
    </row>
    <row r="89" spans="23:36">
      <c r="W89" s="403"/>
      <c r="X89" s="406"/>
      <c r="Y89" s="407"/>
      <c r="AA89" s="403"/>
      <c r="AB89" s="406"/>
      <c r="AC89" s="407"/>
    </row>
    <row r="90" spans="23:36">
      <c r="W90" s="403"/>
      <c r="X90" s="406"/>
      <c r="Y90" s="407"/>
      <c r="AA90" s="403"/>
      <c r="AB90" s="406"/>
      <c r="AC90" s="407"/>
    </row>
    <row r="91" spans="23:36">
      <c r="W91" s="403"/>
      <c r="X91" s="406"/>
      <c r="Y91" s="407"/>
      <c r="AA91" s="403"/>
      <c r="AB91" s="406"/>
      <c r="AC91" s="407"/>
    </row>
    <row r="92" spans="23:36">
      <c r="W92" s="403"/>
      <c r="X92" s="406"/>
      <c r="Y92" s="407"/>
      <c r="AA92" s="403"/>
      <c r="AB92" s="406"/>
      <c r="AC92" s="407"/>
    </row>
    <row r="93" spans="23:36">
      <c r="W93" s="403"/>
      <c r="X93" s="406"/>
      <c r="Y93" s="407"/>
      <c r="AA93" s="403"/>
      <c r="AB93" s="406"/>
      <c r="AC93" s="407"/>
    </row>
    <row r="94" spans="23:36">
      <c r="W94" s="403"/>
      <c r="X94" s="406"/>
      <c r="Y94" s="407"/>
      <c r="AA94" s="403"/>
      <c r="AB94" s="406"/>
      <c r="AC94" s="407"/>
    </row>
    <row r="95" spans="23:36">
      <c r="W95" s="403"/>
      <c r="X95" s="406"/>
      <c r="Y95" s="407"/>
      <c r="AA95" s="403"/>
      <c r="AB95" s="406"/>
      <c r="AC95" s="407"/>
    </row>
    <row r="96" spans="23:36">
      <c r="W96" s="403"/>
      <c r="X96" s="406"/>
      <c r="Y96" s="407"/>
      <c r="AA96" s="403"/>
      <c r="AB96" s="406"/>
      <c r="AC96" s="407"/>
    </row>
    <row r="97" spans="23:29">
      <c r="W97" s="403"/>
      <c r="X97" s="406"/>
      <c r="Y97" s="407"/>
      <c r="AA97" s="403"/>
      <c r="AB97" s="406"/>
      <c r="AC97" s="407"/>
    </row>
    <row r="98" spans="23:29">
      <c r="W98" s="403"/>
      <c r="X98" s="406"/>
      <c r="Y98" s="407"/>
      <c r="AA98" s="403"/>
      <c r="AB98" s="406"/>
      <c r="AC98" s="407"/>
    </row>
    <row r="99" spans="23:29">
      <c r="W99" s="403"/>
      <c r="X99" s="406"/>
      <c r="Y99" s="407"/>
      <c r="AA99" s="403"/>
      <c r="AB99" s="406"/>
      <c r="AC99" s="407"/>
    </row>
    <row r="100" spans="23:29">
      <c r="W100" s="403"/>
      <c r="X100" s="406"/>
      <c r="Y100" s="407"/>
      <c r="AA100" s="403"/>
      <c r="AB100" s="406"/>
      <c r="AC100" s="407"/>
    </row>
    <row r="101" spans="23:29">
      <c r="W101" s="403"/>
      <c r="X101" s="406"/>
      <c r="Y101" s="407"/>
      <c r="AA101" s="403"/>
      <c r="AB101" s="406"/>
      <c r="AC101" s="407"/>
    </row>
    <row r="102" spans="23:29">
      <c r="W102" s="403"/>
      <c r="X102" s="406"/>
      <c r="Y102" s="407"/>
      <c r="AA102" s="403"/>
      <c r="AB102" s="406"/>
      <c r="AC102" s="407"/>
    </row>
    <row r="103" spans="23:29">
      <c r="W103" s="403"/>
      <c r="X103" s="406"/>
      <c r="Y103" s="407"/>
      <c r="AA103" s="403"/>
      <c r="AB103" s="406"/>
      <c r="AC103" s="407"/>
    </row>
    <row r="104" spans="23:29">
      <c r="W104" s="403"/>
      <c r="X104" s="406"/>
      <c r="Y104" s="407"/>
      <c r="AA104" s="403"/>
      <c r="AB104" s="406"/>
      <c r="AC104" s="407"/>
    </row>
    <row r="105" spans="23:29">
      <c r="W105" s="403"/>
      <c r="X105" s="406"/>
      <c r="Y105" s="407"/>
      <c r="AA105" s="403"/>
      <c r="AB105" s="406"/>
      <c r="AC105" s="407"/>
    </row>
    <row r="106" spans="23:29">
      <c r="W106" s="403"/>
      <c r="X106" s="406"/>
      <c r="Y106" s="407"/>
      <c r="AA106" s="403"/>
      <c r="AB106" s="406"/>
      <c r="AC106" s="407"/>
    </row>
    <row r="107" spans="23:29">
      <c r="W107" s="403"/>
      <c r="X107" s="406"/>
      <c r="Y107" s="407"/>
      <c r="AA107" s="403"/>
      <c r="AB107" s="406"/>
      <c r="AC107" s="407"/>
    </row>
    <row r="108" spans="23:29">
      <c r="W108" s="403"/>
      <c r="X108" s="406"/>
      <c r="Y108" s="407"/>
      <c r="AA108" s="403"/>
      <c r="AB108" s="406"/>
      <c r="AC108" s="407"/>
    </row>
    <row r="109" spans="23:29">
      <c r="W109" s="403"/>
      <c r="X109" s="406"/>
      <c r="Y109" s="407"/>
      <c r="AA109" s="403"/>
      <c r="AB109" s="406"/>
      <c r="AC109" s="407"/>
    </row>
    <row r="110" spans="23:29">
      <c r="W110" s="403"/>
      <c r="X110" s="406"/>
      <c r="Y110" s="407"/>
      <c r="AA110" s="403"/>
      <c r="AB110" s="406"/>
      <c r="AC110" s="407"/>
    </row>
    <row r="111" spans="23:29">
      <c r="W111" s="403"/>
      <c r="X111" s="406"/>
      <c r="Y111" s="407"/>
      <c r="AA111" s="403"/>
      <c r="AB111" s="406"/>
      <c r="AC111" s="407"/>
    </row>
    <row r="112" spans="23:29">
      <c r="W112" s="403"/>
      <c r="X112" s="406"/>
      <c r="Y112" s="407"/>
      <c r="AA112" s="403"/>
      <c r="AB112" s="406"/>
      <c r="AC112" s="407"/>
    </row>
    <row r="113" spans="23:29">
      <c r="W113" s="403"/>
      <c r="X113" s="406"/>
      <c r="Y113" s="407"/>
      <c r="AA113" s="403"/>
      <c r="AB113" s="406"/>
      <c r="AC113" s="407"/>
    </row>
    <row r="114" spans="23:29">
      <c r="W114" s="403"/>
      <c r="X114" s="406"/>
      <c r="Y114" s="407"/>
      <c r="AA114" s="403"/>
      <c r="AB114" s="406"/>
      <c r="AC114" s="407"/>
    </row>
    <row r="115" spans="23:29">
      <c r="W115" s="403"/>
      <c r="X115" s="406"/>
      <c r="Y115" s="407"/>
      <c r="AA115" s="403"/>
      <c r="AB115" s="406"/>
      <c r="AC115" s="407"/>
    </row>
    <row r="116" spans="23:29">
      <c r="W116" s="403"/>
      <c r="X116" s="406"/>
      <c r="Y116" s="407"/>
      <c r="AA116" s="403"/>
      <c r="AB116" s="406"/>
      <c r="AC116" s="407"/>
    </row>
    <row r="117" spans="23:29">
      <c r="W117" s="403"/>
      <c r="X117" s="406"/>
      <c r="Y117" s="407"/>
      <c r="AA117" s="403"/>
      <c r="AB117" s="406"/>
      <c r="AC117" s="407"/>
    </row>
    <row r="118" spans="23:29">
      <c r="W118" s="403"/>
      <c r="X118" s="406"/>
      <c r="Y118" s="407"/>
      <c r="AA118" s="403"/>
      <c r="AB118" s="406"/>
      <c r="AC118" s="407"/>
    </row>
    <row r="119" spans="23:29">
      <c r="W119" s="403"/>
      <c r="X119" s="406"/>
      <c r="Y119" s="407"/>
      <c r="AA119" s="403"/>
      <c r="AB119" s="406"/>
      <c r="AC119" s="407"/>
    </row>
    <row r="120" spans="23:29">
      <c r="W120" s="403"/>
      <c r="X120" s="406"/>
      <c r="Y120" s="407"/>
      <c r="AA120" s="403"/>
      <c r="AB120" s="406"/>
      <c r="AC120" s="407"/>
    </row>
    <row r="121" spans="23:29">
      <c r="W121" s="403"/>
      <c r="X121" s="406"/>
      <c r="Y121" s="407"/>
      <c r="AA121" s="403"/>
      <c r="AB121" s="406"/>
      <c r="AC121" s="407"/>
    </row>
    <row r="122" spans="23:29">
      <c r="W122" s="403"/>
      <c r="X122" s="406"/>
      <c r="Y122" s="407"/>
      <c r="AA122" s="403"/>
      <c r="AB122" s="406"/>
      <c r="AC122" s="407"/>
    </row>
    <row r="123" spans="23:29">
      <c r="W123" s="403"/>
      <c r="X123" s="406"/>
      <c r="Y123" s="407"/>
      <c r="AA123" s="403"/>
      <c r="AB123" s="406"/>
      <c r="AC123" s="407"/>
    </row>
    <row r="124" spans="23:29">
      <c r="W124" s="403"/>
      <c r="X124" s="406"/>
      <c r="Y124" s="407"/>
      <c r="AA124" s="403"/>
      <c r="AB124" s="406"/>
      <c r="AC124" s="407"/>
    </row>
    <row r="125" spans="23:29">
      <c r="W125" s="403"/>
      <c r="X125" s="406"/>
      <c r="Y125" s="407"/>
      <c r="AA125" s="403"/>
      <c r="AB125" s="406"/>
      <c r="AC125" s="407"/>
    </row>
    <row r="126" spans="23:29">
      <c r="W126" s="403"/>
      <c r="X126" s="406"/>
      <c r="Y126" s="407"/>
      <c r="AA126" s="403"/>
      <c r="AB126" s="406"/>
      <c r="AC126" s="407"/>
    </row>
    <row r="127" spans="23:29">
      <c r="W127" s="403"/>
      <c r="X127" s="406"/>
      <c r="Y127" s="407"/>
      <c r="AA127" s="403"/>
      <c r="AB127" s="406"/>
      <c r="AC127" s="407"/>
    </row>
    <row r="128" spans="23:29">
      <c r="W128" s="403"/>
      <c r="X128" s="406"/>
      <c r="Y128" s="407"/>
      <c r="AA128" s="403"/>
      <c r="AB128" s="406"/>
      <c r="AC128" s="407"/>
    </row>
    <row r="129" spans="23:29">
      <c r="W129" s="403"/>
      <c r="X129" s="406"/>
      <c r="Y129" s="407"/>
      <c r="AA129" s="403"/>
      <c r="AB129" s="406"/>
      <c r="AC129" s="407"/>
    </row>
    <row r="130" spans="23:29">
      <c r="W130" s="403"/>
      <c r="X130" s="406"/>
      <c r="Y130" s="407"/>
      <c r="AA130" s="403"/>
      <c r="AB130" s="406"/>
      <c r="AC130" s="407"/>
    </row>
    <row r="131" spans="23:29">
      <c r="W131" s="403"/>
      <c r="X131" s="406"/>
      <c r="Y131" s="407"/>
      <c r="AA131" s="403"/>
      <c r="AB131" s="406"/>
      <c r="AC131" s="407"/>
    </row>
    <row r="132" spans="23:29">
      <c r="W132" s="403"/>
      <c r="X132" s="406"/>
      <c r="Y132" s="407"/>
      <c r="AA132" s="403"/>
      <c r="AB132" s="406"/>
      <c r="AC132" s="407"/>
    </row>
    <row r="133" spans="23:29">
      <c r="W133" s="403"/>
      <c r="X133" s="406"/>
      <c r="Y133" s="407"/>
      <c r="AA133" s="403"/>
      <c r="AB133" s="406"/>
      <c r="AC133" s="407"/>
    </row>
    <row r="134" spans="23:29">
      <c r="W134" s="403"/>
      <c r="X134" s="406"/>
      <c r="Y134" s="407"/>
      <c r="AA134" s="403"/>
      <c r="AB134" s="406"/>
      <c r="AC134" s="407"/>
    </row>
    <row r="135" spans="23:29">
      <c r="W135" s="403"/>
      <c r="X135" s="406"/>
      <c r="Y135" s="407"/>
      <c r="AA135" s="403"/>
      <c r="AB135" s="406"/>
      <c r="AC135" s="407"/>
    </row>
    <row r="136" spans="23:29">
      <c r="W136" s="403"/>
      <c r="X136" s="406"/>
      <c r="Y136" s="407"/>
      <c r="AA136" s="403"/>
      <c r="AB136" s="406"/>
      <c r="AC136" s="407"/>
    </row>
    <row r="137" spans="23:29">
      <c r="W137" s="403"/>
      <c r="X137" s="406"/>
      <c r="Y137" s="407"/>
      <c r="AA137" s="403"/>
      <c r="AB137" s="406"/>
      <c r="AC137" s="407"/>
    </row>
    <row r="138" spans="23:29">
      <c r="W138" s="403"/>
      <c r="X138" s="406"/>
      <c r="Y138" s="407"/>
      <c r="AA138" s="403"/>
      <c r="AB138" s="406"/>
      <c r="AC138" s="407"/>
    </row>
    <row r="139" spans="23:29">
      <c r="W139" s="403"/>
      <c r="X139" s="406"/>
      <c r="Y139" s="407"/>
      <c r="AA139" s="403"/>
      <c r="AB139" s="406"/>
      <c r="AC139" s="407"/>
    </row>
    <row r="140" spans="23:29">
      <c r="W140" s="403"/>
      <c r="X140" s="406"/>
      <c r="Y140" s="407"/>
      <c r="AA140" s="403"/>
      <c r="AB140" s="406"/>
      <c r="AC140" s="407"/>
    </row>
    <row r="141" spans="23:29">
      <c r="W141" s="403"/>
      <c r="X141" s="406"/>
      <c r="Y141" s="407"/>
      <c r="AA141" s="403"/>
      <c r="AB141" s="406"/>
      <c r="AC141" s="407"/>
    </row>
    <row r="142" spans="23:29">
      <c r="W142" s="403"/>
      <c r="X142" s="406"/>
      <c r="Y142" s="407"/>
      <c r="AA142" s="403"/>
      <c r="AB142" s="406"/>
      <c r="AC142" s="407"/>
    </row>
    <row r="143" spans="23:29">
      <c r="W143" s="403"/>
      <c r="X143" s="406"/>
      <c r="Y143" s="407"/>
      <c r="AA143" s="403"/>
      <c r="AB143" s="406"/>
      <c r="AC143" s="407"/>
    </row>
    <row r="144" spans="23:29">
      <c r="W144" s="403"/>
      <c r="X144" s="406"/>
      <c r="Y144" s="407"/>
      <c r="AA144" s="403"/>
      <c r="AB144" s="406"/>
      <c r="AC144" s="407"/>
    </row>
    <row r="145" spans="23:29">
      <c r="W145" s="403"/>
      <c r="X145" s="406"/>
      <c r="Y145" s="407"/>
      <c r="AA145" s="403"/>
      <c r="AB145" s="406"/>
      <c r="AC145" s="407"/>
    </row>
    <row r="146" spans="23:29">
      <c r="W146" s="403"/>
      <c r="X146" s="406"/>
      <c r="Y146" s="407"/>
      <c r="AA146" s="403"/>
      <c r="AB146" s="406"/>
      <c r="AC146" s="407"/>
    </row>
    <row r="147" spans="23:29">
      <c r="W147" s="403"/>
      <c r="X147" s="406"/>
      <c r="Y147" s="407"/>
      <c r="AA147" s="403"/>
      <c r="AB147" s="406"/>
      <c r="AC147" s="407"/>
    </row>
    <row r="148" spans="23:29">
      <c r="W148" s="403"/>
      <c r="X148" s="406"/>
      <c r="Y148" s="407"/>
      <c r="AA148" s="403"/>
      <c r="AB148" s="406"/>
      <c r="AC148" s="407"/>
    </row>
    <row r="149" spans="23:29">
      <c r="W149" s="403"/>
      <c r="X149" s="406"/>
      <c r="Y149" s="407"/>
      <c r="AA149" s="403"/>
      <c r="AB149" s="406"/>
      <c r="AC149" s="407"/>
    </row>
    <row r="150" spans="23:29">
      <c r="W150" s="403"/>
      <c r="X150" s="406"/>
      <c r="Y150" s="407"/>
      <c r="AA150" s="403"/>
      <c r="AB150" s="406"/>
      <c r="AC150" s="407"/>
    </row>
    <row r="151" spans="23:29">
      <c r="W151" s="403"/>
      <c r="X151" s="406"/>
      <c r="Y151" s="407"/>
      <c r="AA151" s="403"/>
      <c r="AB151" s="406"/>
      <c r="AC151" s="407"/>
    </row>
    <row r="152" spans="23:29">
      <c r="W152" s="403"/>
      <c r="X152" s="406"/>
      <c r="Y152" s="407"/>
      <c r="AA152" s="403"/>
      <c r="AB152" s="406"/>
      <c r="AC152" s="407"/>
    </row>
    <row r="153" spans="23:29">
      <c r="W153" s="403"/>
      <c r="X153" s="406"/>
      <c r="Y153" s="407"/>
      <c r="AA153" s="403"/>
      <c r="AB153" s="406"/>
      <c r="AC153" s="407"/>
    </row>
    <row r="154" spans="23:29">
      <c r="W154" s="403"/>
      <c r="X154" s="406"/>
      <c r="Y154" s="407"/>
      <c r="AA154" s="403"/>
      <c r="AB154" s="406"/>
      <c r="AC154" s="407"/>
    </row>
    <row r="155" spans="23:29">
      <c r="W155" s="403"/>
      <c r="X155" s="406"/>
      <c r="Y155" s="407"/>
      <c r="AA155" s="403"/>
      <c r="AB155" s="406"/>
      <c r="AC155" s="407"/>
    </row>
    <row r="156" spans="23:29">
      <c r="W156" s="403"/>
      <c r="X156" s="406"/>
      <c r="Y156" s="407"/>
      <c r="AA156" s="403"/>
      <c r="AB156" s="406"/>
      <c r="AC156" s="407"/>
    </row>
    <row r="157" spans="23:29">
      <c r="W157" s="403"/>
      <c r="X157" s="406"/>
      <c r="Y157" s="407"/>
      <c r="AA157" s="403"/>
      <c r="AB157" s="406"/>
      <c r="AC157" s="407"/>
    </row>
    <row r="158" spans="23:29">
      <c r="W158" s="403"/>
      <c r="X158" s="406"/>
      <c r="Y158" s="407"/>
      <c r="AA158" s="403"/>
      <c r="AB158" s="406"/>
      <c r="AC158" s="407"/>
    </row>
    <row r="159" spans="23:29">
      <c r="W159" s="403"/>
      <c r="X159" s="406"/>
      <c r="Y159" s="407"/>
      <c r="AA159" s="403"/>
      <c r="AB159" s="406"/>
      <c r="AC159" s="407"/>
    </row>
    <row r="160" spans="23:29">
      <c r="W160" s="403"/>
      <c r="X160" s="406"/>
      <c r="Y160" s="407"/>
      <c r="AA160" s="403"/>
      <c r="AB160" s="406"/>
      <c r="AC160" s="407"/>
    </row>
    <row r="161" spans="23:29">
      <c r="W161" s="403"/>
      <c r="X161" s="406"/>
      <c r="Y161" s="407"/>
      <c r="AA161" s="403"/>
      <c r="AB161" s="406"/>
      <c r="AC161" s="407"/>
    </row>
    <row r="162" spans="23:29">
      <c r="W162" s="403"/>
      <c r="X162" s="406"/>
      <c r="Y162" s="407"/>
      <c r="AA162" s="403"/>
      <c r="AB162" s="406"/>
      <c r="AC162" s="407"/>
    </row>
    <row r="163" spans="23:29">
      <c r="W163" s="403"/>
      <c r="X163" s="406"/>
      <c r="Y163" s="407"/>
      <c r="AA163" s="403"/>
      <c r="AB163" s="406"/>
      <c r="AC163" s="407"/>
    </row>
    <row r="164" spans="23:29">
      <c r="W164" s="403"/>
      <c r="X164" s="406"/>
      <c r="Y164" s="407"/>
      <c r="AA164" s="403"/>
      <c r="AB164" s="406"/>
      <c r="AC164" s="407"/>
    </row>
    <row r="165" spans="23:29">
      <c r="W165" s="403"/>
      <c r="X165" s="406"/>
      <c r="Y165" s="407"/>
      <c r="AA165" s="403"/>
      <c r="AB165" s="406"/>
      <c r="AC165" s="407"/>
    </row>
    <row r="166" spans="23:29">
      <c r="W166" s="403"/>
      <c r="X166" s="406"/>
      <c r="Y166" s="407"/>
      <c r="AA166" s="403"/>
      <c r="AB166" s="406"/>
      <c r="AC166" s="407"/>
    </row>
    <row r="167" spans="23:29">
      <c r="W167" s="403"/>
      <c r="X167" s="406"/>
      <c r="Y167" s="407"/>
      <c r="AA167" s="403"/>
      <c r="AB167" s="406"/>
      <c r="AC167" s="407"/>
    </row>
    <row r="168" spans="23:29">
      <c r="W168" s="403"/>
      <c r="X168" s="406"/>
      <c r="Y168" s="407"/>
      <c r="AA168" s="403"/>
      <c r="AB168" s="406"/>
      <c r="AC168" s="407"/>
    </row>
    <row r="169" spans="23:29">
      <c r="W169" s="403"/>
      <c r="X169" s="406"/>
      <c r="Y169" s="407"/>
      <c r="AA169" s="403"/>
      <c r="AB169" s="406"/>
      <c r="AC169" s="407"/>
    </row>
    <row r="170" spans="23:29">
      <c r="W170" s="403"/>
      <c r="X170" s="406"/>
      <c r="Y170" s="407"/>
      <c r="AA170" s="403"/>
      <c r="AB170" s="406"/>
      <c r="AC170" s="407"/>
    </row>
    <row r="171" spans="23:29">
      <c r="W171" s="403"/>
      <c r="X171" s="406"/>
      <c r="Y171" s="407"/>
      <c r="AA171" s="403"/>
      <c r="AB171" s="406"/>
      <c r="AC171" s="407"/>
    </row>
    <row r="172" spans="23:29">
      <c r="W172" s="403"/>
      <c r="X172" s="406"/>
      <c r="Y172" s="407"/>
      <c r="AA172" s="403"/>
      <c r="AB172" s="406"/>
      <c r="AC172" s="407"/>
    </row>
    <row r="173" spans="23:29">
      <c r="W173" s="403"/>
      <c r="X173" s="406"/>
      <c r="Y173" s="407"/>
      <c r="AA173" s="403"/>
      <c r="AB173" s="406"/>
      <c r="AC173" s="407"/>
    </row>
    <row r="174" spans="23:29">
      <c r="W174" s="403"/>
      <c r="X174" s="406"/>
      <c r="Y174" s="407"/>
      <c r="AA174" s="403"/>
      <c r="AB174" s="406"/>
      <c r="AC174" s="407"/>
    </row>
    <row r="175" spans="23:29">
      <c r="W175" s="403"/>
      <c r="X175" s="406"/>
      <c r="Y175" s="407"/>
      <c r="AA175" s="403"/>
      <c r="AB175" s="406"/>
      <c r="AC175" s="407"/>
    </row>
    <row r="176" spans="23:29">
      <c r="W176" s="403"/>
      <c r="X176" s="406"/>
      <c r="Y176" s="407"/>
      <c r="AA176" s="403"/>
      <c r="AB176" s="406"/>
      <c r="AC176" s="407"/>
    </row>
    <row r="177" spans="23:29">
      <c r="W177" s="403"/>
      <c r="X177" s="406"/>
      <c r="Y177" s="407"/>
      <c r="AA177" s="403"/>
      <c r="AB177" s="406"/>
      <c r="AC177" s="407"/>
    </row>
    <row r="178" spans="23:29">
      <c r="W178" s="403"/>
      <c r="X178" s="406"/>
      <c r="Y178" s="407"/>
      <c r="AA178" s="403"/>
      <c r="AB178" s="406"/>
      <c r="AC178" s="407"/>
    </row>
    <row r="179" spans="23:29">
      <c r="W179" s="403"/>
      <c r="X179" s="406"/>
      <c r="Y179" s="407"/>
      <c r="AA179" s="403"/>
      <c r="AB179" s="406"/>
      <c r="AC179" s="407"/>
    </row>
    <row r="180" spans="23:29">
      <c r="W180" s="403"/>
      <c r="X180" s="406"/>
      <c r="Y180" s="407"/>
      <c r="AA180" s="403"/>
      <c r="AB180" s="406"/>
      <c r="AC180" s="407"/>
    </row>
    <row r="181" spans="23:29">
      <c r="W181" s="403"/>
      <c r="X181" s="406"/>
      <c r="Y181" s="407"/>
      <c r="AA181" s="403"/>
      <c r="AB181" s="406"/>
      <c r="AC181" s="407"/>
    </row>
    <row r="182" spans="23:29">
      <c r="W182" s="403"/>
      <c r="X182" s="406"/>
      <c r="Y182" s="407"/>
      <c r="AA182" s="403"/>
      <c r="AB182" s="406"/>
      <c r="AC182" s="407"/>
    </row>
    <row r="183" spans="23:29">
      <c r="W183" s="403"/>
      <c r="X183" s="406"/>
      <c r="Y183" s="407"/>
      <c r="AA183" s="403"/>
      <c r="AB183" s="406"/>
      <c r="AC183" s="407"/>
    </row>
    <row r="184" spans="23:29">
      <c r="W184" s="403"/>
      <c r="X184" s="406"/>
      <c r="Y184" s="407"/>
      <c r="AA184" s="403"/>
      <c r="AB184" s="406"/>
      <c r="AC184" s="407"/>
    </row>
    <row r="185" spans="23:29">
      <c r="W185" s="403"/>
      <c r="X185" s="406"/>
      <c r="Y185" s="407"/>
      <c r="AA185" s="403"/>
      <c r="AB185" s="406"/>
      <c r="AC185" s="407"/>
    </row>
    <row r="186" spans="23:29">
      <c r="W186" s="403"/>
      <c r="X186" s="406"/>
      <c r="Y186" s="407"/>
      <c r="AA186" s="403"/>
      <c r="AB186" s="406"/>
      <c r="AC186" s="407"/>
    </row>
    <row r="187" spans="23:29">
      <c r="W187" s="403"/>
      <c r="X187" s="406"/>
      <c r="Y187" s="407"/>
      <c r="AA187" s="403"/>
      <c r="AB187" s="406"/>
      <c r="AC187" s="407"/>
    </row>
    <row r="188" spans="23:29">
      <c r="W188" s="403"/>
      <c r="X188" s="406"/>
      <c r="Y188" s="407"/>
      <c r="AA188" s="403"/>
      <c r="AB188" s="406"/>
      <c r="AC188" s="407"/>
    </row>
    <row r="189" spans="23:29">
      <c r="W189" s="403"/>
      <c r="X189" s="406"/>
      <c r="Y189" s="407"/>
      <c r="AA189" s="403"/>
      <c r="AB189" s="406"/>
      <c r="AC189" s="407"/>
    </row>
    <row r="190" spans="23:29">
      <c r="W190" s="403"/>
      <c r="X190" s="406"/>
      <c r="Y190" s="407"/>
      <c r="AA190" s="403"/>
      <c r="AB190" s="406"/>
      <c r="AC190" s="407"/>
    </row>
    <row r="191" spans="23:29">
      <c r="W191" s="403"/>
      <c r="X191" s="406"/>
      <c r="Y191" s="407"/>
      <c r="AA191" s="403"/>
      <c r="AB191" s="406"/>
      <c r="AC191" s="407"/>
    </row>
    <row r="192" spans="23:29">
      <c r="W192" s="403"/>
      <c r="X192" s="406"/>
      <c r="Y192" s="407"/>
      <c r="AA192" s="403"/>
      <c r="AB192" s="406"/>
      <c r="AC192" s="407"/>
    </row>
    <row r="193" spans="23:29">
      <c r="W193" s="403"/>
      <c r="X193" s="406"/>
      <c r="Y193" s="407"/>
      <c r="AA193" s="403"/>
      <c r="AB193" s="406"/>
      <c r="AC193" s="407"/>
    </row>
    <row r="194" spans="23:29">
      <c r="W194" s="403"/>
      <c r="X194" s="406"/>
      <c r="Y194" s="407"/>
      <c r="AA194" s="403"/>
      <c r="AB194" s="406"/>
      <c r="AC194" s="407"/>
    </row>
    <row r="195" spans="23:29">
      <c r="W195" s="403"/>
      <c r="X195" s="406"/>
      <c r="Y195" s="407"/>
      <c r="AA195" s="403"/>
      <c r="AB195" s="406"/>
      <c r="AC195" s="407"/>
    </row>
    <row r="196" spans="23:29">
      <c r="W196" s="403"/>
      <c r="X196" s="406"/>
      <c r="Y196" s="407"/>
      <c r="AA196" s="403"/>
      <c r="AB196" s="406"/>
      <c r="AC196" s="407"/>
    </row>
    <row r="197" spans="23:29">
      <c r="W197" s="403"/>
      <c r="X197" s="406"/>
      <c r="Y197" s="407"/>
      <c r="AA197" s="403"/>
      <c r="AB197" s="406"/>
      <c r="AC197" s="407"/>
    </row>
    <row r="198" spans="23:29">
      <c r="W198" s="403"/>
      <c r="X198" s="406"/>
      <c r="Y198" s="407"/>
      <c r="AA198" s="403"/>
      <c r="AB198" s="406"/>
      <c r="AC198" s="407"/>
    </row>
    <row r="199" spans="23:29">
      <c r="W199" s="403"/>
      <c r="X199" s="406"/>
      <c r="Y199" s="407"/>
      <c r="AA199" s="403"/>
      <c r="AB199" s="406"/>
      <c r="AC199" s="407"/>
    </row>
    <row r="200" spans="23:29">
      <c r="W200" s="403"/>
      <c r="X200" s="406"/>
      <c r="Y200" s="407"/>
      <c r="AA200" s="403"/>
      <c r="AB200" s="406"/>
      <c r="AC200" s="407"/>
    </row>
    <row r="201" spans="23:29">
      <c r="W201" s="403"/>
      <c r="X201" s="406"/>
      <c r="Y201" s="407"/>
      <c r="AA201" s="403"/>
      <c r="AB201" s="406"/>
      <c r="AC201" s="407"/>
    </row>
    <row r="202" spans="23:29">
      <c r="W202" s="403"/>
      <c r="X202" s="406"/>
      <c r="Y202" s="407"/>
      <c r="AA202" s="403"/>
      <c r="AB202" s="406"/>
      <c r="AC202" s="407"/>
    </row>
    <row r="203" spans="23:29">
      <c r="W203" s="403"/>
      <c r="X203" s="406"/>
      <c r="Y203" s="407"/>
      <c r="AA203" s="403"/>
      <c r="AB203" s="406"/>
      <c r="AC203" s="407"/>
    </row>
    <row r="204" spans="23:29">
      <c r="W204" s="403"/>
      <c r="X204" s="406"/>
      <c r="Y204" s="407"/>
      <c r="AA204" s="403"/>
      <c r="AB204" s="406"/>
      <c r="AC204" s="407"/>
    </row>
    <row r="205" spans="23:29">
      <c r="W205" s="403"/>
      <c r="X205" s="406"/>
      <c r="Y205" s="407"/>
      <c r="AA205" s="403"/>
      <c r="AB205" s="406"/>
      <c r="AC205" s="407"/>
    </row>
    <row r="206" spans="23:29">
      <c r="W206" s="403"/>
      <c r="X206" s="406"/>
      <c r="Y206" s="407"/>
      <c r="AA206" s="403"/>
      <c r="AB206" s="406"/>
      <c r="AC206" s="407"/>
    </row>
    <row r="207" spans="23:29">
      <c r="W207" s="403"/>
      <c r="X207" s="406"/>
      <c r="Y207" s="407"/>
      <c r="AA207" s="403"/>
      <c r="AB207" s="406"/>
      <c r="AC207" s="407"/>
    </row>
    <row r="208" spans="23:29">
      <c r="W208" s="403"/>
      <c r="X208" s="406"/>
      <c r="Y208" s="407"/>
      <c r="AA208" s="403"/>
      <c r="AB208" s="406"/>
      <c r="AC208" s="407"/>
    </row>
    <row r="209" spans="23:29">
      <c r="W209" s="403"/>
      <c r="X209" s="406"/>
      <c r="Y209" s="407"/>
      <c r="AA209" s="403"/>
      <c r="AB209" s="406"/>
      <c r="AC209" s="407"/>
    </row>
    <row r="210" spans="23:29">
      <c r="W210" s="403"/>
      <c r="X210" s="406"/>
      <c r="Y210" s="407"/>
      <c r="AA210" s="403"/>
      <c r="AB210" s="406"/>
      <c r="AC210" s="407"/>
    </row>
    <row r="211" spans="23:29">
      <c r="W211" s="403"/>
      <c r="X211" s="406"/>
      <c r="Y211" s="407"/>
      <c r="AA211" s="403"/>
      <c r="AB211" s="406"/>
      <c r="AC211" s="407"/>
    </row>
    <row r="212" spans="23:29">
      <c r="W212" s="403"/>
      <c r="X212" s="406"/>
      <c r="Y212" s="407"/>
      <c r="AA212" s="403"/>
      <c r="AB212" s="406"/>
      <c r="AC212" s="407"/>
    </row>
    <row r="213" spans="23:29">
      <c r="W213" s="403"/>
      <c r="X213" s="406"/>
      <c r="Y213" s="407"/>
      <c r="AA213" s="403"/>
      <c r="AB213" s="406"/>
      <c r="AC213" s="407"/>
    </row>
    <row r="214" spans="23:29">
      <c r="W214" s="403"/>
      <c r="X214" s="406"/>
      <c r="Y214" s="407"/>
      <c r="AA214" s="403"/>
      <c r="AB214" s="406"/>
      <c r="AC214" s="407"/>
    </row>
    <row r="215" spans="23:29">
      <c r="W215" s="403"/>
      <c r="X215" s="406"/>
      <c r="Y215" s="407"/>
      <c r="AA215" s="403"/>
      <c r="AB215" s="406"/>
      <c r="AC215" s="407"/>
    </row>
    <row r="216" spans="23:29">
      <c r="W216" s="403"/>
      <c r="X216" s="406"/>
      <c r="Y216" s="407"/>
      <c r="AA216" s="403"/>
      <c r="AB216" s="406"/>
      <c r="AC216" s="407"/>
    </row>
    <row r="217" spans="23:29">
      <c r="W217" s="403"/>
      <c r="X217" s="406"/>
      <c r="Y217" s="407"/>
      <c r="AA217" s="403"/>
      <c r="AB217" s="406"/>
      <c r="AC217" s="407"/>
    </row>
    <row r="218" spans="23:29">
      <c r="W218" s="403"/>
      <c r="X218" s="406"/>
      <c r="Y218" s="407"/>
      <c r="AA218" s="403"/>
      <c r="AB218" s="406"/>
      <c r="AC218" s="407"/>
    </row>
    <row r="219" spans="23:29">
      <c r="W219" s="403"/>
      <c r="X219" s="406"/>
      <c r="Y219" s="407"/>
      <c r="AA219" s="403"/>
      <c r="AB219" s="406"/>
      <c r="AC219" s="407"/>
    </row>
    <row r="220" spans="23:29">
      <c r="W220" s="403"/>
      <c r="X220" s="406"/>
      <c r="Y220" s="407"/>
      <c r="AA220" s="403"/>
      <c r="AB220" s="406"/>
      <c r="AC220" s="407"/>
    </row>
    <row r="221" spans="23:29">
      <c r="W221" s="403"/>
      <c r="X221" s="406"/>
      <c r="Y221" s="407"/>
      <c r="AA221" s="403"/>
      <c r="AB221" s="406"/>
      <c r="AC221" s="407"/>
    </row>
    <row r="222" spans="23:29">
      <c r="W222" s="403"/>
      <c r="X222" s="406"/>
      <c r="Y222" s="407"/>
      <c r="AA222" s="403"/>
      <c r="AB222" s="406"/>
      <c r="AC222" s="407"/>
    </row>
    <row r="223" spans="23:29">
      <c r="W223" s="403"/>
      <c r="X223" s="406"/>
      <c r="Y223" s="407"/>
      <c r="AA223" s="403"/>
      <c r="AB223" s="406"/>
      <c r="AC223" s="407"/>
    </row>
    <row r="224" spans="23:29">
      <c r="W224" s="403"/>
      <c r="X224" s="406"/>
      <c r="Y224" s="407"/>
      <c r="AA224" s="403"/>
      <c r="AB224" s="406"/>
      <c r="AC224" s="407"/>
    </row>
    <row r="225" spans="23:29">
      <c r="W225" s="403"/>
      <c r="X225" s="406"/>
      <c r="Y225" s="407"/>
      <c r="AA225" s="403"/>
      <c r="AB225" s="406"/>
      <c r="AC225" s="407"/>
    </row>
    <row r="226" spans="23:29">
      <c r="W226" s="403"/>
      <c r="X226" s="406"/>
      <c r="Y226" s="407"/>
      <c r="AA226" s="403"/>
      <c r="AB226" s="406"/>
      <c r="AC226" s="407"/>
    </row>
    <row r="227" spans="23:29">
      <c r="W227" s="403"/>
      <c r="X227" s="406"/>
      <c r="Y227" s="407"/>
      <c r="AA227" s="403"/>
      <c r="AB227" s="406"/>
      <c r="AC227" s="407"/>
    </row>
    <row r="228" spans="23:29">
      <c r="W228" s="403"/>
      <c r="X228" s="406"/>
      <c r="Y228" s="407"/>
      <c r="AA228" s="403"/>
      <c r="AB228" s="406"/>
      <c r="AC228" s="407"/>
    </row>
    <row r="229" spans="23:29">
      <c r="W229" s="403"/>
      <c r="X229" s="406"/>
      <c r="Y229" s="407"/>
      <c r="AA229" s="403"/>
      <c r="AB229" s="406"/>
      <c r="AC229" s="407"/>
    </row>
    <row r="230" spans="23:29">
      <c r="W230" s="403"/>
      <c r="X230" s="406"/>
      <c r="Y230" s="407"/>
      <c r="AA230" s="403"/>
      <c r="AB230" s="406"/>
      <c r="AC230" s="407"/>
    </row>
    <row r="231" spans="23:29">
      <c r="W231" s="403"/>
      <c r="X231" s="406"/>
      <c r="Y231" s="407"/>
      <c r="AA231" s="403"/>
      <c r="AB231" s="406"/>
      <c r="AC231" s="407"/>
    </row>
    <row r="232" spans="23:29">
      <c r="W232" s="403"/>
      <c r="X232" s="406"/>
      <c r="Y232" s="407"/>
      <c r="AA232" s="403"/>
      <c r="AB232" s="406"/>
      <c r="AC232" s="407"/>
    </row>
    <row r="233" spans="23:29">
      <c r="W233" s="403"/>
      <c r="X233" s="406"/>
      <c r="Y233" s="407"/>
      <c r="AA233" s="403"/>
      <c r="AB233" s="406"/>
      <c r="AC233" s="407"/>
    </row>
    <row r="234" spans="23:29">
      <c r="W234" s="403"/>
      <c r="X234" s="406"/>
      <c r="Y234" s="407"/>
      <c r="AA234" s="403"/>
      <c r="AB234" s="406"/>
      <c r="AC234" s="407"/>
    </row>
    <row r="235" spans="23:29">
      <c r="W235" s="403"/>
      <c r="X235" s="406"/>
      <c r="Y235" s="407"/>
      <c r="AA235" s="403"/>
      <c r="AB235" s="406"/>
      <c r="AC235" s="407"/>
    </row>
    <row r="236" spans="23:29">
      <c r="W236" s="403"/>
      <c r="X236" s="406"/>
      <c r="Y236" s="407"/>
      <c r="AA236" s="403"/>
      <c r="AB236" s="406"/>
      <c r="AC236" s="407"/>
    </row>
    <row r="237" spans="23:29">
      <c r="W237" s="403"/>
      <c r="X237" s="406"/>
      <c r="Y237" s="407"/>
      <c r="AA237" s="403"/>
      <c r="AB237" s="406"/>
      <c r="AC237" s="407"/>
    </row>
    <row r="238" spans="23:29">
      <c r="W238" s="403"/>
      <c r="X238" s="406"/>
      <c r="Y238" s="407"/>
      <c r="AA238" s="403"/>
      <c r="AB238" s="406"/>
      <c r="AC238" s="407"/>
    </row>
    <row r="239" spans="23:29">
      <c r="W239" s="403"/>
      <c r="X239" s="406"/>
      <c r="Y239" s="407"/>
      <c r="AA239" s="403"/>
      <c r="AB239" s="406"/>
      <c r="AC239" s="407"/>
    </row>
    <row r="240" spans="23:29">
      <c r="W240" s="403"/>
      <c r="X240" s="406"/>
      <c r="Y240" s="407"/>
      <c r="AA240" s="403"/>
      <c r="AB240" s="406"/>
      <c r="AC240" s="407"/>
    </row>
    <row r="241" spans="23:29">
      <c r="W241" s="403"/>
      <c r="X241" s="406"/>
      <c r="Y241" s="407"/>
      <c r="AA241" s="403"/>
      <c r="AB241" s="406"/>
      <c r="AC241" s="407"/>
    </row>
    <row r="242" spans="23:29">
      <c r="W242" s="403"/>
      <c r="X242" s="406"/>
      <c r="Y242" s="407"/>
      <c r="AA242" s="403"/>
      <c r="AB242" s="406"/>
      <c r="AC242" s="407"/>
    </row>
    <row r="243" spans="23:29">
      <c r="W243" s="403"/>
      <c r="X243" s="406"/>
      <c r="Y243" s="407"/>
      <c r="AA243" s="403"/>
      <c r="AB243" s="406"/>
      <c r="AC243" s="407"/>
    </row>
    <row r="244" spans="23:29">
      <c r="W244" s="403"/>
      <c r="X244" s="406"/>
      <c r="Y244" s="407"/>
      <c r="AA244" s="403"/>
      <c r="AB244" s="406"/>
      <c r="AC244" s="407"/>
    </row>
    <row r="245" spans="23:29">
      <c r="W245" s="403"/>
      <c r="X245" s="406"/>
      <c r="Y245" s="407"/>
      <c r="AA245" s="403"/>
      <c r="AB245" s="406"/>
      <c r="AC245" s="407"/>
    </row>
    <row r="246" spans="23:29">
      <c r="W246" s="403"/>
      <c r="X246" s="406"/>
      <c r="Y246" s="407"/>
      <c r="AA246" s="403"/>
      <c r="AB246" s="406"/>
      <c r="AC246" s="407"/>
    </row>
    <row r="247" spans="23:29">
      <c r="W247" s="403"/>
      <c r="X247" s="406"/>
      <c r="Y247" s="407"/>
      <c r="AA247" s="403"/>
      <c r="AB247" s="406"/>
      <c r="AC247" s="407"/>
    </row>
    <row r="248" spans="23:29">
      <c r="W248" s="403"/>
      <c r="X248" s="406"/>
      <c r="Y248" s="407"/>
      <c r="AA248" s="403"/>
      <c r="AB248" s="406"/>
      <c r="AC248" s="407"/>
    </row>
  </sheetData>
  <mergeCells count="95">
    <mergeCell ref="W58:Y58"/>
    <mergeCell ref="AE23:AJ23"/>
    <mergeCell ref="AH65:AJ65"/>
    <mergeCell ref="AB14:AE14"/>
    <mergeCell ref="AH50:AJ50"/>
    <mergeCell ref="AH57:AJ57"/>
    <mergeCell ref="AA58:AC58"/>
    <mergeCell ref="AB16:AE16"/>
    <mergeCell ref="AB18:AE18"/>
    <mergeCell ref="AB20:AE20"/>
    <mergeCell ref="W23:Y23"/>
    <mergeCell ref="AE30:AF30"/>
    <mergeCell ref="AI30:AJ30"/>
    <mergeCell ref="AA32:AC32"/>
    <mergeCell ref="W41:X41"/>
    <mergeCell ref="A1:G1"/>
    <mergeCell ref="AI40:AJ40"/>
    <mergeCell ref="Q50:T50"/>
    <mergeCell ref="Q52:T52"/>
    <mergeCell ref="Q54:T54"/>
    <mergeCell ref="C7:F7"/>
    <mergeCell ref="J7:M7"/>
    <mergeCell ref="Q7:T7"/>
    <mergeCell ref="Q40:T40"/>
    <mergeCell ref="Q42:T42"/>
    <mergeCell ref="Q44:T44"/>
    <mergeCell ref="Q46:T46"/>
    <mergeCell ref="Q48:T48"/>
    <mergeCell ref="J53:M53"/>
    <mergeCell ref="J55:M55"/>
    <mergeCell ref="Q12:T12"/>
    <mergeCell ref="Q14:T14"/>
    <mergeCell ref="Q16:T16"/>
    <mergeCell ref="Q18:T18"/>
    <mergeCell ref="Q20:T20"/>
    <mergeCell ref="Q22:T22"/>
    <mergeCell ref="Q24:T24"/>
    <mergeCell ref="Q26:T26"/>
    <mergeCell ref="Q28:T28"/>
    <mergeCell ref="Q30:T30"/>
    <mergeCell ref="Q32:T32"/>
    <mergeCell ref="Q34:T34"/>
    <mergeCell ref="Q36:T36"/>
    <mergeCell ref="Q38:T38"/>
    <mergeCell ref="J43:M43"/>
    <mergeCell ref="J45:M45"/>
    <mergeCell ref="J47:M47"/>
    <mergeCell ref="J49:M49"/>
    <mergeCell ref="J51:M51"/>
    <mergeCell ref="J33:M33"/>
    <mergeCell ref="J35:M35"/>
    <mergeCell ref="J37:M37"/>
    <mergeCell ref="J39:M39"/>
    <mergeCell ref="J41:M41"/>
    <mergeCell ref="J23:M23"/>
    <mergeCell ref="J25:M25"/>
    <mergeCell ref="J27:M27"/>
    <mergeCell ref="J29:M29"/>
    <mergeCell ref="J31:M31"/>
    <mergeCell ref="J13:M13"/>
    <mergeCell ref="J15:M15"/>
    <mergeCell ref="J17:M17"/>
    <mergeCell ref="J19:M19"/>
    <mergeCell ref="J21:M21"/>
    <mergeCell ref="AB12:AE12"/>
    <mergeCell ref="J10:M10"/>
    <mergeCell ref="AB2:AE2"/>
    <mergeCell ref="AB4:AE4"/>
    <mergeCell ref="AB6:AE6"/>
    <mergeCell ref="AB9:AE10"/>
    <mergeCell ref="Q5:T5"/>
    <mergeCell ref="Q6:T6"/>
    <mergeCell ref="Q8:T8"/>
    <mergeCell ref="Q9:T9"/>
    <mergeCell ref="Q10:T10"/>
    <mergeCell ref="C8:F8"/>
    <mergeCell ref="C9:F9"/>
    <mergeCell ref="J5:M5"/>
    <mergeCell ref="J6:M6"/>
    <mergeCell ref="J8:M8"/>
    <mergeCell ref="J9:M9"/>
    <mergeCell ref="J1:O1"/>
    <mergeCell ref="Q1:V1"/>
    <mergeCell ref="Q3:T3"/>
    <mergeCell ref="Q4:T4"/>
    <mergeCell ref="J3:M3"/>
    <mergeCell ref="J4:M4"/>
    <mergeCell ref="O3:P61"/>
    <mergeCell ref="C10:F10"/>
    <mergeCell ref="A4:A11"/>
    <mergeCell ref="B4:B11"/>
    <mergeCell ref="C3:F3"/>
    <mergeCell ref="C4:F4"/>
    <mergeCell ref="C5:F5"/>
    <mergeCell ref="C6:F6"/>
  </mergeCells>
  <dataValidations count="2">
    <dataValidation allowBlank="1" showInputMessage="1" showErrorMessage="1" sqref="AI24:AI49 AJ22"/>
    <dataValidation type="list" allowBlank="1" showInputMessage="1" showErrorMessage="1" sqref="W60:W248">
      <formula1>$AA$42:$AA$51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classe!$C$3:$C$101</xm:f>
          </x14:formula1>
          <xm:sqref>AA60:AA248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V37"/>
  <sheetViews>
    <sheetView topLeftCell="W1" workbookViewId="0">
      <pane ySplit="2" topLeftCell="A3" activePane="bottomLeft" state="frozen"/>
      <selection pane="bottomLeft" activeCell="BB30" sqref="X27:BB30"/>
    </sheetView>
  </sheetViews>
  <sheetFormatPr baseColWidth="10" defaultRowHeight="12.75"/>
  <cols>
    <col min="1" max="1" width="11.42578125" style="228"/>
    <col min="2" max="2" width="13.7109375" style="2" bestFit="1" customWidth="1"/>
    <col min="3" max="3" width="12.7109375" style="2" bestFit="1" customWidth="1"/>
    <col min="4" max="48" width="3" style="2" customWidth="1"/>
    <col min="49" max="51" width="3" style="2" bestFit="1" customWidth="1"/>
    <col min="52" max="16384" width="11.42578125" style="2"/>
  </cols>
  <sheetData>
    <row r="1" spans="1:48" ht="13.5" thickBot="1">
      <c r="A1" s="188" t="s">
        <v>180</v>
      </c>
      <c r="C1" s="7" t="s">
        <v>181</v>
      </c>
      <c r="D1" s="299" t="s">
        <v>182</v>
      </c>
      <c r="E1" s="299"/>
      <c r="F1" s="299"/>
      <c r="G1" s="300"/>
      <c r="H1" s="301" t="s">
        <v>183</v>
      </c>
      <c r="I1" s="302"/>
      <c r="J1" s="302"/>
      <c r="K1" s="302"/>
      <c r="L1" s="303"/>
      <c r="M1" s="301" t="s">
        <v>184</v>
      </c>
      <c r="N1" s="302"/>
      <c r="O1" s="302"/>
      <c r="P1" s="303"/>
      <c r="Q1" s="301" t="s">
        <v>185</v>
      </c>
      <c r="R1" s="302"/>
      <c r="S1" s="302"/>
      <c r="T1" s="303"/>
      <c r="U1" s="301" t="s">
        <v>186</v>
      </c>
      <c r="V1" s="302"/>
      <c r="W1" s="302"/>
      <c r="X1" s="302"/>
      <c r="Y1" s="303"/>
      <c r="Z1" s="301" t="s">
        <v>187</v>
      </c>
      <c r="AA1" s="302"/>
      <c r="AB1" s="302"/>
      <c r="AC1" s="303"/>
      <c r="AD1" s="301" t="s">
        <v>188</v>
      </c>
      <c r="AE1" s="302"/>
      <c r="AF1" s="302"/>
      <c r="AG1" s="303"/>
      <c r="AH1" s="301" t="s">
        <v>189</v>
      </c>
      <c r="AI1" s="302"/>
      <c r="AJ1" s="302"/>
      <c r="AK1" s="303"/>
      <c r="AL1" s="301" t="s">
        <v>190</v>
      </c>
      <c r="AM1" s="302"/>
      <c r="AN1" s="302"/>
      <c r="AO1" s="302"/>
      <c r="AP1" s="303"/>
      <c r="AQ1" s="301" t="s">
        <v>191</v>
      </c>
      <c r="AR1" s="302"/>
      <c r="AS1" s="302"/>
      <c r="AT1" s="302"/>
      <c r="AU1" s="303"/>
    </row>
    <row r="2" spans="1:48">
      <c r="A2" s="229"/>
      <c r="B2" s="230"/>
      <c r="C2" s="230" t="s">
        <v>225</v>
      </c>
      <c r="D2" s="231">
        <v>36</v>
      </c>
      <c r="E2" s="232">
        <f>1+D2</f>
        <v>37</v>
      </c>
      <c r="F2" s="232">
        <f t="shared" ref="F2:AU2" si="0">1+E2</f>
        <v>38</v>
      </c>
      <c r="G2" s="233">
        <f t="shared" si="0"/>
        <v>39</v>
      </c>
      <c r="H2" s="234">
        <f t="shared" si="0"/>
        <v>40</v>
      </c>
      <c r="I2" s="235">
        <f t="shared" si="0"/>
        <v>41</v>
      </c>
      <c r="J2" s="235">
        <f t="shared" si="0"/>
        <v>42</v>
      </c>
      <c r="K2" s="235">
        <f t="shared" si="0"/>
        <v>43</v>
      </c>
      <c r="L2" s="236">
        <f t="shared" si="0"/>
        <v>44</v>
      </c>
      <c r="M2" s="234">
        <f t="shared" si="0"/>
        <v>45</v>
      </c>
      <c r="N2" s="235">
        <f t="shared" si="0"/>
        <v>46</v>
      </c>
      <c r="O2" s="235">
        <f t="shared" si="0"/>
        <v>47</v>
      </c>
      <c r="P2" s="236">
        <f t="shared" si="0"/>
        <v>48</v>
      </c>
      <c r="Q2" s="234">
        <f t="shared" si="0"/>
        <v>49</v>
      </c>
      <c r="R2" s="235">
        <f t="shared" si="0"/>
        <v>50</v>
      </c>
      <c r="S2" s="235">
        <f t="shared" si="0"/>
        <v>51</v>
      </c>
      <c r="T2" s="236">
        <f t="shared" si="0"/>
        <v>52</v>
      </c>
      <c r="U2" s="234">
        <v>1</v>
      </c>
      <c r="V2" s="235">
        <f t="shared" si="0"/>
        <v>2</v>
      </c>
      <c r="W2" s="235">
        <f t="shared" si="0"/>
        <v>3</v>
      </c>
      <c r="X2" s="235">
        <f t="shared" si="0"/>
        <v>4</v>
      </c>
      <c r="Y2" s="236">
        <f t="shared" si="0"/>
        <v>5</v>
      </c>
      <c r="Z2" s="234">
        <f t="shared" si="0"/>
        <v>6</v>
      </c>
      <c r="AA2" s="235">
        <f t="shared" si="0"/>
        <v>7</v>
      </c>
      <c r="AB2" s="235">
        <f t="shared" si="0"/>
        <v>8</v>
      </c>
      <c r="AC2" s="236">
        <f t="shared" si="0"/>
        <v>9</v>
      </c>
      <c r="AD2" s="234">
        <f t="shared" si="0"/>
        <v>10</v>
      </c>
      <c r="AE2" s="235">
        <f t="shared" si="0"/>
        <v>11</v>
      </c>
      <c r="AF2" s="235">
        <f t="shared" si="0"/>
        <v>12</v>
      </c>
      <c r="AG2" s="236">
        <f t="shared" si="0"/>
        <v>13</v>
      </c>
      <c r="AH2" s="234">
        <f t="shared" si="0"/>
        <v>14</v>
      </c>
      <c r="AI2" s="235">
        <f t="shared" si="0"/>
        <v>15</v>
      </c>
      <c r="AJ2" s="235">
        <f t="shared" si="0"/>
        <v>16</v>
      </c>
      <c r="AK2" s="236">
        <f t="shared" si="0"/>
        <v>17</v>
      </c>
      <c r="AL2" s="234">
        <f t="shared" si="0"/>
        <v>18</v>
      </c>
      <c r="AM2" s="235">
        <f t="shared" si="0"/>
        <v>19</v>
      </c>
      <c r="AN2" s="235">
        <f t="shared" si="0"/>
        <v>20</v>
      </c>
      <c r="AO2" s="235">
        <f t="shared" si="0"/>
        <v>21</v>
      </c>
      <c r="AP2" s="236">
        <f t="shared" si="0"/>
        <v>22</v>
      </c>
      <c r="AQ2" s="234">
        <f t="shared" si="0"/>
        <v>23</v>
      </c>
      <c r="AR2" s="235">
        <f t="shared" si="0"/>
        <v>24</v>
      </c>
      <c r="AS2" s="235">
        <f t="shared" si="0"/>
        <v>25</v>
      </c>
      <c r="AT2" s="235">
        <f t="shared" si="0"/>
        <v>26</v>
      </c>
      <c r="AU2" s="236">
        <f t="shared" si="0"/>
        <v>27</v>
      </c>
      <c r="AV2" s="29"/>
    </row>
    <row r="3" spans="1:48">
      <c r="A3" s="304" t="s">
        <v>48</v>
      </c>
      <c r="B3" s="195" t="s">
        <v>64</v>
      </c>
      <c r="C3" s="195" t="s">
        <v>192</v>
      </c>
      <c r="D3" s="34"/>
      <c r="E3" s="191"/>
      <c r="F3" s="191"/>
      <c r="G3" s="23"/>
      <c r="H3" s="34"/>
      <c r="I3" s="191"/>
      <c r="J3" s="191"/>
      <c r="K3" s="192"/>
      <c r="L3" s="193"/>
      <c r="M3" s="34"/>
      <c r="N3" s="191"/>
      <c r="O3" s="191"/>
      <c r="P3" s="194"/>
      <c r="Q3" s="34"/>
      <c r="R3" s="191"/>
      <c r="S3" s="191"/>
      <c r="T3" s="193"/>
      <c r="U3" s="35"/>
      <c r="V3" s="191"/>
      <c r="W3" s="191"/>
      <c r="X3" s="191"/>
      <c r="Y3" s="194"/>
      <c r="Z3" s="34"/>
      <c r="AA3" s="191"/>
      <c r="AB3" s="191"/>
      <c r="AC3" s="193"/>
      <c r="AD3" s="35"/>
      <c r="AE3" s="191"/>
      <c r="AF3" s="191"/>
      <c r="AG3" s="194"/>
      <c r="AH3" s="34"/>
      <c r="AI3" s="191"/>
      <c r="AJ3" s="191"/>
      <c r="AK3" s="194"/>
      <c r="AL3" s="35"/>
      <c r="AM3" s="192"/>
      <c r="AN3" s="191"/>
      <c r="AO3" s="191"/>
      <c r="AP3" s="194"/>
      <c r="AQ3" s="34"/>
      <c r="AR3" s="191"/>
      <c r="AS3" s="191"/>
      <c r="AT3" s="191"/>
      <c r="AU3" s="194"/>
      <c r="AV3" s="29"/>
    </row>
    <row r="4" spans="1:48" ht="13.5" thickBot="1">
      <c r="A4" s="305"/>
      <c r="B4" s="196" t="s">
        <v>64</v>
      </c>
      <c r="C4" s="196" t="s">
        <v>193</v>
      </c>
      <c r="D4" s="197"/>
      <c r="E4" s="198"/>
      <c r="F4" s="198"/>
      <c r="G4" s="199"/>
      <c r="H4" s="197"/>
      <c r="I4" s="198"/>
      <c r="J4" s="198"/>
      <c r="K4" s="200"/>
      <c r="L4" s="201"/>
      <c r="M4" s="197"/>
      <c r="N4" s="198"/>
      <c r="O4" s="198"/>
      <c r="P4" s="202"/>
      <c r="Q4" s="197"/>
      <c r="R4" s="198"/>
      <c r="S4" s="198"/>
      <c r="T4" s="201"/>
      <c r="U4" s="203"/>
      <c r="V4" s="198"/>
      <c r="W4" s="198"/>
      <c r="X4" s="198"/>
      <c r="Y4" s="202"/>
      <c r="Z4" s="197"/>
      <c r="AA4" s="198"/>
      <c r="AB4" s="198"/>
      <c r="AC4" s="201"/>
      <c r="AD4" s="203"/>
      <c r="AE4" s="198"/>
      <c r="AF4" s="198"/>
      <c r="AG4" s="202"/>
      <c r="AH4" s="197"/>
      <c r="AI4" s="198"/>
      <c r="AJ4" s="198"/>
      <c r="AK4" s="202"/>
      <c r="AL4" s="203"/>
      <c r="AM4" s="200"/>
      <c r="AN4" s="198"/>
      <c r="AO4" s="198"/>
      <c r="AP4" s="202"/>
      <c r="AQ4" s="197"/>
      <c r="AR4" s="198"/>
      <c r="AS4" s="198"/>
      <c r="AT4" s="198"/>
      <c r="AU4" s="202"/>
      <c r="AV4" s="204"/>
    </row>
    <row r="5" spans="1:48">
      <c r="A5" s="296" t="s">
        <v>50</v>
      </c>
      <c r="B5" s="205" t="s">
        <v>194</v>
      </c>
      <c r="C5" s="205" t="s">
        <v>195</v>
      </c>
      <c r="D5" s="22"/>
      <c r="E5" s="189"/>
      <c r="F5" s="189"/>
      <c r="G5" s="190"/>
      <c r="H5" s="22"/>
      <c r="I5" s="189"/>
      <c r="J5" s="189"/>
      <c r="K5" s="206"/>
      <c r="L5" s="41"/>
      <c r="M5" s="22"/>
      <c r="N5" s="189"/>
      <c r="O5" s="189"/>
      <c r="P5" s="207" t="s">
        <v>196</v>
      </c>
      <c r="Q5" s="22" t="s">
        <v>196</v>
      </c>
      <c r="R5" s="189" t="s">
        <v>196</v>
      </c>
      <c r="S5" s="189" t="s">
        <v>196</v>
      </c>
      <c r="T5" s="41"/>
      <c r="U5" s="42"/>
      <c r="V5" s="189"/>
      <c r="W5" s="189"/>
      <c r="X5" s="189"/>
      <c r="Y5" s="207"/>
      <c r="Z5" s="22"/>
      <c r="AA5" s="189"/>
      <c r="AB5" s="189"/>
      <c r="AC5" s="41"/>
      <c r="AD5" s="42"/>
      <c r="AE5" s="189"/>
      <c r="AF5" s="189"/>
      <c r="AG5" s="207"/>
      <c r="AH5" s="22"/>
      <c r="AI5" s="189"/>
      <c r="AJ5" s="189"/>
      <c r="AK5" s="207"/>
      <c r="AL5" s="42"/>
      <c r="AM5" s="206"/>
      <c r="AN5" s="189"/>
      <c r="AO5" s="189"/>
      <c r="AP5" s="207"/>
      <c r="AQ5" s="22" t="s">
        <v>196</v>
      </c>
      <c r="AR5" s="189" t="s">
        <v>196</v>
      </c>
      <c r="AS5" s="189" t="s">
        <v>196</v>
      </c>
      <c r="AT5" s="189" t="s">
        <v>196</v>
      </c>
      <c r="AU5" s="207"/>
      <c r="AV5" s="208"/>
    </row>
    <row r="6" spans="1:48">
      <c r="A6" s="297"/>
      <c r="B6" s="195" t="s">
        <v>52</v>
      </c>
      <c r="C6" s="195" t="s">
        <v>197</v>
      </c>
      <c r="D6" s="34"/>
      <c r="E6" s="191"/>
      <c r="F6" s="191"/>
      <c r="G6" s="23"/>
      <c r="H6" s="34"/>
      <c r="I6" s="191"/>
      <c r="J6" s="191"/>
      <c r="K6" s="192"/>
      <c r="L6" s="193"/>
      <c r="M6" s="34"/>
      <c r="N6" s="191"/>
      <c r="O6" s="191"/>
      <c r="P6" s="194"/>
      <c r="Q6" s="34"/>
      <c r="R6" s="191"/>
      <c r="S6" s="191"/>
      <c r="T6" s="193"/>
      <c r="U6" s="35"/>
      <c r="V6" s="191"/>
      <c r="W6" s="191"/>
      <c r="X6" s="191"/>
      <c r="Y6" s="194"/>
      <c r="Z6" s="34" t="s">
        <v>196</v>
      </c>
      <c r="AA6" s="191" t="s">
        <v>196</v>
      </c>
      <c r="AB6" s="191" t="s">
        <v>196</v>
      </c>
      <c r="AC6" s="193"/>
      <c r="AD6" s="35"/>
      <c r="AE6" s="191"/>
      <c r="AF6" s="191"/>
      <c r="AG6" s="194"/>
      <c r="AH6" s="34"/>
      <c r="AI6" s="191"/>
      <c r="AJ6" s="191"/>
      <c r="AK6" s="194"/>
      <c r="AL6" s="35"/>
      <c r="AM6" s="192"/>
      <c r="AN6" s="191"/>
      <c r="AO6" s="191"/>
      <c r="AP6" s="194"/>
      <c r="AQ6" s="34"/>
      <c r="AR6" s="191" t="s">
        <v>196</v>
      </c>
      <c r="AS6" s="191" t="s">
        <v>196</v>
      </c>
      <c r="AT6" s="191" t="s">
        <v>196</v>
      </c>
      <c r="AU6" s="194"/>
      <c r="AV6" s="209"/>
    </row>
    <row r="7" spans="1:48">
      <c r="A7" s="297"/>
      <c r="B7" s="195" t="s">
        <v>52</v>
      </c>
      <c r="C7" s="195" t="s">
        <v>198</v>
      </c>
      <c r="D7" s="34"/>
      <c r="E7" s="191"/>
      <c r="F7" s="191"/>
      <c r="G7" s="23"/>
      <c r="H7" s="34"/>
      <c r="I7" s="191"/>
      <c r="J7" s="191"/>
      <c r="K7" s="192"/>
      <c r="L7" s="193"/>
      <c r="M7" s="34"/>
      <c r="N7" s="191"/>
      <c r="O7" s="191"/>
      <c r="P7" s="194"/>
      <c r="Q7" s="34"/>
      <c r="R7" s="191"/>
      <c r="S7" s="191"/>
      <c r="T7" s="193"/>
      <c r="U7" s="35"/>
      <c r="V7" s="191"/>
      <c r="W7" s="191"/>
      <c r="X7" s="191"/>
      <c r="Y7" s="194"/>
      <c r="Z7" s="34" t="s">
        <v>196</v>
      </c>
      <c r="AA7" s="191" t="s">
        <v>196</v>
      </c>
      <c r="AB7" s="191" t="s">
        <v>196</v>
      </c>
      <c r="AC7" s="193"/>
      <c r="AD7" s="35"/>
      <c r="AE7" s="191"/>
      <c r="AF7" s="191"/>
      <c r="AG7" s="194"/>
      <c r="AH7" s="34"/>
      <c r="AI7" s="191"/>
      <c r="AJ7" s="191"/>
      <c r="AK7" s="194"/>
      <c r="AL7" s="35"/>
      <c r="AM7" s="192"/>
      <c r="AN7" s="191"/>
      <c r="AO7" s="191"/>
      <c r="AP7" s="194"/>
      <c r="AQ7" s="34"/>
      <c r="AR7" s="191" t="s">
        <v>196</v>
      </c>
      <c r="AS7" s="191" t="s">
        <v>196</v>
      </c>
      <c r="AT7" s="191" t="s">
        <v>196</v>
      </c>
      <c r="AU7" s="194"/>
      <c r="AV7" s="209"/>
    </row>
    <row r="8" spans="1:48">
      <c r="A8" s="297"/>
      <c r="B8" s="195" t="s">
        <v>53</v>
      </c>
      <c r="C8" s="195" t="s">
        <v>199</v>
      </c>
      <c r="D8" s="34"/>
      <c r="E8" s="191"/>
      <c r="F8" s="191"/>
      <c r="G8" s="23"/>
      <c r="H8" s="34"/>
      <c r="I8" s="191"/>
      <c r="J8" s="191"/>
      <c r="K8" s="192"/>
      <c r="L8" s="193"/>
      <c r="M8" s="34"/>
      <c r="N8" s="191"/>
      <c r="O8" s="191"/>
      <c r="P8" s="194"/>
      <c r="Q8" s="34"/>
      <c r="R8" s="191"/>
      <c r="S8" s="191"/>
      <c r="T8" s="193"/>
      <c r="U8" s="35"/>
      <c r="V8" s="191" t="s">
        <v>196</v>
      </c>
      <c r="W8" s="191" t="s">
        <v>196</v>
      </c>
      <c r="X8" s="191" t="s">
        <v>196</v>
      </c>
      <c r="Y8" s="194" t="s">
        <v>196</v>
      </c>
      <c r="Z8" s="34"/>
      <c r="AA8" s="191"/>
      <c r="AB8" s="191"/>
      <c r="AC8" s="193"/>
      <c r="AD8" s="35"/>
      <c r="AE8" s="191"/>
      <c r="AF8" s="191"/>
      <c r="AG8" s="194"/>
      <c r="AH8" s="34"/>
      <c r="AI8" s="191"/>
      <c r="AJ8" s="191"/>
      <c r="AK8" s="194"/>
      <c r="AL8" s="35"/>
      <c r="AM8" s="192"/>
      <c r="AN8" s="191"/>
      <c r="AO8" s="191"/>
      <c r="AP8" s="194"/>
      <c r="AQ8" s="34" t="s">
        <v>196</v>
      </c>
      <c r="AR8" s="191" t="s">
        <v>196</v>
      </c>
      <c r="AS8" s="191" t="s">
        <v>196</v>
      </c>
      <c r="AT8" s="191" t="s">
        <v>196</v>
      </c>
      <c r="AU8" s="194"/>
      <c r="AV8" s="209"/>
    </row>
    <row r="9" spans="1:48">
      <c r="A9" s="297"/>
      <c r="B9" s="195" t="s">
        <v>53</v>
      </c>
      <c r="C9" s="195" t="s">
        <v>200</v>
      </c>
      <c r="D9" s="34"/>
      <c r="E9" s="191"/>
      <c r="F9" s="191"/>
      <c r="G9" s="23"/>
      <c r="H9" s="34"/>
      <c r="I9" s="191"/>
      <c r="J9" s="191"/>
      <c r="K9" s="192"/>
      <c r="L9" s="193"/>
      <c r="M9" s="34"/>
      <c r="N9" s="191"/>
      <c r="O9" s="191"/>
      <c r="P9" s="194"/>
      <c r="Q9" s="34"/>
      <c r="R9" s="191"/>
      <c r="S9" s="191"/>
      <c r="T9" s="193"/>
      <c r="U9" s="35"/>
      <c r="V9" s="191" t="s">
        <v>196</v>
      </c>
      <c r="W9" s="191" t="s">
        <v>196</v>
      </c>
      <c r="X9" s="191" t="s">
        <v>196</v>
      </c>
      <c r="Y9" s="194" t="s">
        <v>196</v>
      </c>
      <c r="Z9" s="34"/>
      <c r="AA9" s="191"/>
      <c r="AB9" s="191"/>
      <c r="AC9" s="193"/>
      <c r="AD9" s="35"/>
      <c r="AE9" s="191"/>
      <c r="AF9" s="191"/>
      <c r="AG9" s="194"/>
      <c r="AH9" s="34"/>
      <c r="AI9" s="191"/>
      <c r="AJ9" s="191"/>
      <c r="AK9" s="194"/>
      <c r="AL9" s="35"/>
      <c r="AM9" s="192"/>
      <c r="AN9" s="191"/>
      <c r="AO9" s="191"/>
      <c r="AP9" s="194"/>
      <c r="AQ9" s="34" t="s">
        <v>196</v>
      </c>
      <c r="AR9" s="191" t="s">
        <v>196</v>
      </c>
      <c r="AS9" s="191" t="s">
        <v>196</v>
      </c>
      <c r="AT9" s="191" t="s">
        <v>196</v>
      </c>
      <c r="AU9" s="194"/>
      <c r="AV9" s="209"/>
    </row>
    <row r="10" spans="1:48">
      <c r="A10" s="297"/>
      <c r="B10" s="195" t="s">
        <v>54</v>
      </c>
      <c r="C10" s="195" t="s">
        <v>201</v>
      </c>
      <c r="D10" s="34"/>
      <c r="E10" s="191"/>
      <c r="F10" s="191"/>
      <c r="G10" s="23"/>
      <c r="H10" s="34"/>
      <c r="I10" s="191"/>
      <c r="J10" s="191"/>
      <c r="K10" s="192"/>
      <c r="L10" s="193"/>
      <c r="M10" s="34"/>
      <c r="N10" s="191"/>
      <c r="O10" s="191"/>
      <c r="P10" s="194" t="s">
        <v>196</v>
      </c>
      <c r="Q10" s="34" t="s">
        <v>196</v>
      </c>
      <c r="R10" s="191" t="s">
        <v>196</v>
      </c>
      <c r="S10" s="191" t="s">
        <v>196</v>
      </c>
      <c r="T10" s="193"/>
      <c r="U10" s="35"/>
      <c r="V10" s="191"/>
      <c r="W10" s="191"/>
      <c r="X10" s="191"/>
      <c r="Y10" s="194"/>
      <c r="Z10" s="34"/>
      <c r="AA10" s="191"/>
      <c r="AB10" s="191"/>
      <c r="AC10" s="193"/>
      <c r="AD10" s="35"/>
      <c r="AE10" s="191"/>
      <c r="AF10" s="191"/>
      <c r="AG10" s="194"/>
      <c r="AH10" s="34" t="s">
        <v>196</v>
      </c>
      <c r="AI10" s="191" t="s">
        <v>196</v>
      </c>
      <c r="AJ10" s="191" t="s">
        <v>196</v>
      </c>
      <c r="AK10" s="194" t="s">
        <v>196</v>
      </c>
      <c r="AL10" s="35"/>
      <c r="AM10" s="192"/>
      <c r="AN10" s="191"/>
      <c r="AO10" s="191"/>
      <c r="AP10" s="194"/>
      <c r="AQ10" s="34"/>
      <c r="AR10" s="191"/>
      <c r="AS10" s="191"/>
      <c r="AT10" s="191"/>
      <c r="AU10" s="194"/>
      <c r="AV10" s="209"/>
    </row>
    <row r="11" spans="1:48">
      <c r="A11" s="297"/>
      <c r="B11" s="195" t="s">
        <v>54</v>
      </c>
      <c r="C11" s="195" t="s">
        <v>202</v>
      </c>
      <c r="D11" s="34"/>
      <c r="E11" s="191"/>
      <c r="F11" s="191"/>
      <c r="G11" s="23"/>
      <c r="H11" s="34"/>
      <c r="I11" s="191"/>
      <c r="J11" s="191"/>
      <c r="K11" s="192"/>
      <c r="L11" s="193"/>
      <c r="M11" s="34"/>
      <c r="N11" s="191"/>
      <c r="O11" s="191"/>
      <c r="P11" s="194" t="s">
        <v>196</v>
      </c>
      <c r="Q11" s="34" t="s">
        <v>196</v>
      </c>
      <c r="R11" s="191" t="s">
        <v>196</v>
      </c>
      <c r="S11" s="191" t="s">
        <v>196</v>
      </c>
      <c r="T11" s="193"/>
      <c r="U11" s="35"/>
      <c r="V11" s="191"/>
      <c r="W11" s="191"/>
      <c r="X11" s="191"/>
      <c r="Y11" s="194"/>
      <c r="Z11" s="34"/>
      <c r="AA11" s="191"/>
      <c r="AB11" s="191"/>
      <c r="AC11" s="193"/>
      <c r="AD11" s="35"/>
      <c r="AE11" s="191"/>
      <c r="AF11" s="191"/>
      <c r="AG11" s="194"/>
      <c r="AH11" s="34" t="s">
        <v>196</v>
      </c>
      <c r="AI11" s="191" t="s">
        <v>196</v>
      </c>
      <c r="AJ11" s="191" t="s">
        <v>196</v>
      </c>
      <c r="AK11" s="194" t="s">
        <v>196</v>
      </c>
      <c r="AL11" s="35"/>
      <c r="AM11" s="192"/>
      <c r="AN11" s="191"/>
      <c r="AO11" s="191"/>
      <c r="AP11" s="194"/>
      <c r="AQ11" s="34"/>
      <c r="AR11" s="191"/>
      <c r="AS11" s="191"/>
      <c r="AT11" s="191"/>
      <c r="AU11" s="194"/>
      <c r="AV11" s="209"/>
    </row>
    <row r="12" spans="1:48">
      <c r="A12" s="297"/>
      <c r="B12" s="195" t="s">
        <v>52</v>
      </c>
      <c r="C12" s="195" t="s">
        <v>203</v>
      </c>
      <c r="D12" s="34"/>
      <c r="E12" s="191"/>
      <c r="F12" s="191"/>
      <c r="G12" s="23"/>
      <c r="H12" s="34"/>
      <c r="I12" s="191"/>
      <c r="J12" s="191"/>
      <c r="K12" s="192"/>
      <c r="L12" s="193"/>
      <c r="M12" s="34"/>
      <c r="N12" s="191"/>
      <c r="O12" s="191"/>
      <c r="P12" s="194"/>
      <c r="Q12" s="34"/>
      <c r="R12" s="191"/>
      <c r="S12" s="191"/>
      <c r="T12" s="193"/>
      <c r="U12" s="35"/>
      <c r="V12" s="191" t="s">
        <v>196</v>
      </c>
      <c r="W12" s="191" t="s">
        <v>196</v>
      </c>
      <c r="X12" s="191"/>
      <c r="Y12" s="194"/>
      <c r="Z12" s="34"/>
      <c r="AA12" s="191"/>
      <c r="AB12" s="191"/>
      <c r="AC12" s="193"/>
      <c r="AD12" s="35"/>
      <c r="AE12" s="191"/>
      <c r="AF12" s="191"/>
      <c r="AG12" s="194"/>
      <c r="AH12" s="34"/>
      <c r="AI12" s="191"/>
      <c r="AJ12" s="191"/>
      <c r="AK12" s="194"/>
      <c r="AL12" s="35"/>
      <c r="AM12" s="192"/>
      <c r="AN12" s="191"/>
      <c r="AO12" s="191"/>
      <c r="AP12" s="194"/>
      <c r="AQ12" s="34" t="s">
        <v>196</v>
      </c>
      <c r="AR12" s="191" t="s">
        <v>196</v>
      </c>
      <c r="AS12" s="191" t="s">
        <v>196</v>
      </c>
      <c r="AT12" s="191" t="s">
        <v>196</v>
      </c>
      <c r="AU12" s="194"/>
      <c r="AV12" s="209"/>
    </row>
    <row r="13" spans="1:48">
      <c r="A13" s="297"/>
      <c r="B13" s="195" t="s">
        <v>53</v>
      </c>
      <c r="C13" s="195" t="s">
        <v>49</v>
      </c>
      <c r="D13" s="34"/>
      <c r="E13" s="191"/>
      <c r="F13" s="191"/>
      <c r="G13" s="23"/>
      <c r="H13" s="34"/>
      <c r="I13" s="191"/>
      <c r="J13" s="191"/>
      <c r="K13" s="192"/>
      <c r="L13" s="193"/>
      <c r="M13" s="34" t="s">
        <v>196</v>
      </c>
      <c r="N13" s="191" t="s">
        <v>196</v>
      </c>
      <c r="O13" s="191" t="s">
        <v>196</v>
      </c>
      <c r="P13" s="194" t="s">
        <v>196</v>
      </c>
      <c r="Q13" s="34"/>
      <c r="R13" s="191"/>
      <c r="S13" s="191"/>
      <c r="T13" s="193"/>
      <c r="U13" s="35"/>
      <c r="V13" s="191"/>
      <c r="W13" s="191"/>
      <c r="X13" s="191"/>
      <c r="Y13" s="194"/>
      <c r="Z13" s="34"/>
      <c r="AA13" s="191"/>
      <c r="AB13" s="191"/>
      <c r="AC13" s="193"/>
      <c r="AD13" s="35"/>
      <c r="AE13" s="191"/>
      <c r="AF13" s="191"/>
      <c r="AG13" s="194"/>
      <c r="AH13" s="34" t="s">
        <v>196</v>
      </c>
      <c r="AI13" s="191" t="s">
        <v>196</v>
      </c>
      <c r="AJ13" s="191" t="s">
        <v>196</v>
      </c>
      <c r="AK13" s="194" t="s">
        <v>196</v>
      </c>
      <c r="AL13" s="35"/>
      <c r="AM13" s="192"/>
      <c r="AN13" s="191"/>
      <c r="AO13" s="191"/>
      <c r="AP13" s="194"/>
      <c r="AQ13" s="34" t="s">
        <v>196</v>
      </c>
      <c r="AR13" s="191" t="s">
        <v>196</v>
      </c>
      <c r="AS13" s="191" t="s">
        <v>196</v>
      </c>
      <c r="AT13" s="191" t="s">
        <v>196</v>
      </c>
      <c r="AU13" s="194"/>
      <c r="AV13" s="209"/>
    </row>
    <row r="14" spans="1:48" ht="13.5" thickBot="1">
      <c r="A14" s="298"/>
      <c r="B14" s="210" t="s">
        <v>54</v>
      </c>
      <c r="C14" s="210" t="s">
        <v>204</v>
      </c>
      <c r="D14" s="36"/>
      <c r="E14" s="211"/>
      <c r="F14" s="211"/>
      <c r="G14" s="212"/>
      <c r="H14" s="36"/>
      <c r="I14" s="211"/>
      <c r="J14" s="211"/>
      <c r="K14" s="213"/>
      <c r="L14" s="214"/>
      <c r="M14" s="36"/>
      <c r="N14" s="211"/>
      <c r="O14" s="211"/>
      <c r="P14" s="215" t="s">
        <v>196</v>
      </c>
      <c r="Q14" s="36" t="s">
        <v>196</v>
      </c>
      <c r="R14" s="211" t="s">
        <v>196</v>
      </c>
      <c r="S14" s="211" t="s">
        <v>196</v>
      </c>
      <c r="T14" s="214"/>
      <c r="U14" s="216"/>
      <c r="V14" s="211"/>
      <c r="W14" s="211"/>
      <c r="X14" s="211"/>
      <c r="Y14" s="215" t="s">
        <v>196</v>
      </c>
      <c r="Z14" s="36" t="s">
        <v>196</v>
      </c>
      <c r="AA14" s="211" t="s">
        <v>196</v>
      </c>
      <c r="AB14" s="211" t="s">
        <v>196</v>
      </c>
      <c r="AC14" s="214"/>
      <c r="AD14" s="216"/>
      <c r="AE14" s="211"/>
      <c r="AF14" s="211"/>
      <c r="AG14" s="215"/>
      <c r="AH14" s="36"/>
      <c r="AI14" s="211"/>
      <c r="AJ14" s="211"/>
      <c r="AK14" s="215"/>
      <c r="AL14" s="216"/>
      <c r="AM14" s="213"/>
      <c r="AN14" s="211"/>
      <c r="AO14" s="211"/>
      <c r="AP14" s="215"/>
      <c r="AQ14" s="36"/>
      <c r="AR14" s="211"/>
      <c r="AS14" s="211"/>
      <c r="AT14" s="211"/>
      <c r="AU14" s="215"/>
      <c r="AV14" s="217"/>
    </row>
    <row r="15" spans="1:48">
      <c r="A15" s="296" t="s">
        <v>55</v>
      </c>
      <c r="B15" s="205" t="s">
        <v>194</v>
      </c>
      <c r="C15" s="205" t="s">
        <v>205</v>
      </c>
      <c r="D15" s="22"/>
      <c r="E15" s="189"/>
      <c r="F15" s="189"/>
      <c r="G15" s="190"/>
      <c r="H15" s="22"/>
      <c r="I15" s="189"/>
      <c r="J15" s="189"/>
      <c r="K15" s="206"/>
      <c r="L15" s="41"/>
      <c r="M15" s="22"/>
      <c r="N15" s="189"/>
      <c r="O15" s="189"/>
      <c r="P15" s="207"/>
      <c r="Q15" s="22"/>
      <c r="R15" s="189"/>
      <c r="S15" s="189"/>
      <c r="T15" s="41"/>
      <c r="U15" s="42"/>
      <c r="V15" s="189"/>
      <c r="W15" s="189"/>
      <c r="X15" s="189"/>
      <c r="Y15" s="207"/>
      <c r="Z15" s="22" t="s">
        <v>196</v>
      </c>
      <c r="AA15" s="189" t="s">
        <v>196</v>
      </c>
      <c r="AB15" s="189" t="s">
        <v>196</v>
      </c>
      <c r="AC15" s="41"/>
      <c r="AD15" s="42"/>
      <c r="AE15" s="189"/>
      <c r="AF15" s="189"/>
      <c r="AG15" s="207"/>
      <c r="AH15" s="22"/>
      <c r="AI15" s="189"/>
      <c r="AJ15" s="189"/>
      <c r="AK15" s="207"/>
      <c r="AL15" s="42"/>
      <c r="AM15" s="206"/>
      <c r="AN15" s="189"/>
      <c r="AO15" s="189"/>
      <c r="AP15" s="207"/>
      <c r="AQ15" s="22" t="s">
        <v>196</v>
      </c>
      <c r="AR15" s="189" t="s">
        <v>196</v>
      </c>
      <c r="AS15" s="189" t="s">
        <v>196</v>
      </c>
      <c r="AT15" s="189" t="s">
        <v>196</v>
      </c>
      <c r="AU15" s="207"/>
      <c r="AV15" s="208"/>
    </row>
    <row r="16" spans="1:48">
      <c r="A16" s="297"/>
      <c r="B16" s="195" t="s">
        <v>194</v>
      </c>
      <c r="C16" s="195" t="s">
        <v>206</v>
      </c>
      <c r="D16" s="34"/>
      <c r="E16" s="191"/>
      <c r="F16" s="191"/>
      <c r="G16" s="23"/>
      <c r="H16" s="34"/>
      <c r="I16" s="191"/>
      <c r="J16" s="191"/>
      <c r="K16" s="192"/>
      <c r="L16" s="193"/>
      <c r="M16" s="34"/>
      <c r="N16" s="191"/>
      <c r="O16" s="191"/>
      <c r="P16" s="194"/>
      <c r="Q16" s="34"/>
      <c r="R16" s="191"/>
      <c r="S16" s="191"/>
      <c r="T16" s="193"/>
      <c r="U16" s="35"/>
      <c r="V16" s="191"/>
      <c r="W16" s="191"/>
      <c r="X16" s="191"/>
      <c r="Y16" s="194"/>
      <c r="Z16" s="34" t="s">
        <v>196</v>
      </c>
      <c r="AA16" s="191" t="s">
        <v>196</v>
      </c>
      <c r="AB16" s="191" t="s">
        <v>196</v>
      </c>
      <c r="AC16" s="193"/>
      <c r="AD16" s="35"/>
      <c r="AE16" s="191"/>
      <c r="AF16" s="191"/>
      <c r="AG16" s="194"/>
      <c r="AH16" s="34"/>
      <c r="AI16" s="191"/>
      <c r="AJ16" s="191"/>
      <c r="AK16" s="194"/>
      <c r="AL16" s="35"/>
      <c r="AM16" s="192"/>
      <c r="AN16" s="191"/>
      <c r="AO16" s="191"/>
      <c r="AP16" s="194"/>
      <c r="AQ16" s="34" t="s">
        <v>196</v>
      </c>
      <c r="AR16" s="191" t="s">
        <v>196</v>
      </c>
      <c r="AS16" s="191" t="s">
        <v>196</v>
      </c>
      <c r="AT16" s="191" t="s">
        <v>196</v>
      </c>
      <c r="AU16" s="194"/>
      <c r="AV16" s="209"/>
    </row>
    <row r="17" spans="1:48" ht="13.5" thickBot="1">
      <c r="A17" s="297"/>
      <c r="B17" s="195" t="s">
        <v>51</v>
      </c>
      <c r="C17" s="195" t="s">
        <v>207</v>
      </c>
      <c r="D17" s="34"/>
      <c r="E17" s="191"/>
      <c r="F17" s="191"/>
      <c r="G17" s="23"/>
      <c r="H17" s="34"/>
      <c r="I17" s="191"/>
      <c r="J17" s="191"/>
      <c r="K17" s="192"/>
      <c r="L17" s="193"/>
      <c r="M17" s="34"/>
      <c r="N17" s="191"/>
      <c r="O17" s="191"/>
      <c r="P17" s="194" t="s">
        <v>196</v>
      </c>
      <c r="Q17" s="34" t="s">
        <v>196</v>
      </c>
      <c r="R17" s="191" t="s">
        <v>196</v>
      </c>
      <c r="S17" s="191" t="s">
        <v>196</v>
      </c>
      <c r="T17" s="193"/>
      <c r="U17" s="35"/>
      <c r="V17" s="191"/>
      <c r="W17" s="191"/>
      <c r="X17" s="191"/>
      <c r="Y17" s="194"/>
      <c r="Z17" s="34"/>
      <c r="AA17" s="191"/>
      <c r="AB17" s="191"/>
      <c r="AC17" s="193"/>
      <c r="AD17" s="35"/>
      <c r="AE17" s="191"/>
      <c r="AF17" s="191"/>
      <c r="AG17" s="194"/>
      <c r="AH17" s="34" t="s">
        <v>196</v>
      </c>
      <c r="AI17" s="191" t="s">
        <v>196</v>
      </c>
      <c r="AJ17" s="191" t="s">
        <v>196</v>
      </c>
      <c r="AK17" s="194" t="s">
        <v>196</v>
      </c>
      <c r="AL17" s="35"/>
      <c r="AM17" s="192"/>
      <c r="AN17" s="191"/>
      <c r="AO17" s="191"/>
      <c r="AP17" s="194"/>
      <c r="AQ17" s="34"/>
      <c r="AR17" s="191"/>
      <c r="AS17" s="191"/>
      <c r="AT17" s="191"/>
      <c r="AU17" s="194"/>
      <c r="AV17" s="209"/>
    </row>
    <row r="18" spans="1:48">
      <c r="A18" s="296" t="s">
        <v>56</v>
      </c>
      <c r="B18" s="205" t="s">
        <v>194</v>
      </c>
      <c r="C18" s="205" t="s">
        <v>208</v>
      </c>
      <c r="D18" s="22"/>
      <c r="E18" s="189"/>
      <c r="F18" s="189"/>
      <c r="G18" s="190"/>
      <c r="H18" s="22"/>
      <c r="I18" s="189"/>
      <c r="J18" s="189" t="s">
        <v>196</v>
      </c>
      <c r="K18" s="206"/>
      <c r="L18" s="41"/>
      <c r="M18" s="22"/>
      <c r="N18" s="189"/>
      <c r="O18" s="189"/>
      <c r="P18" s="207"/>
      <c r="Q18" s="22"/>
      <c r="R18" s="189"/>
      <c r="S18" s="189"/>
      <c r="T18" s="41"/>
      <c r="U18" s="42"/>
      <c r="V18" s="189"/>
      <c r="W18" s="189"/>
      <c r="X18" s="189"/>
      <c r="Y18" s="207"/>
      <c r="Z18" s="22"/>
      <c r="AA18" s="189" t="s">
        <v>196</v>
      </c>
      <c r="AB18" s="189" t="s">
        <v>196</v>
      </c>
      <c r="AC18" s="41"/>
      <c r="AD18" s="42"/>
      <c r="AE18" s="189"/>
      <c r="AF18" s="189"/>
      <c r="AG18" s="207"/>
      <c r="AH18" s="22"/>
      <c r="AI18" s="189"/>
      <c r="AJ18" s="189"/>
      <c r="AK18" s="207"/>
      <c r="AL18" s="42"/>
      <c r="AM18" s="206"/>
      <c r="AN18" s="189"/>
      <c r="AO18" s="189"/>
      <c r="AP18" s="207"/>
      <c r="AQ18" s="22" t="s">
        <v>196</v>
      </c>
      <c r="AR18" s="189" t="s">
        <v>196</v>
      </c>
      <c r="AS18" s="189" t="s">
        <v>196</v>
      </c>
      <c r="AT18" s="189" t="s">
        <v>196</v>
      </c>
      <c r="AU18" s="207"/>
      <c r="AV18" s="208"/>
    </row>
    <row r="19" spans="1:48">
      <c r="A19" s="297"/>
      <c r="B19" s="195" t="s">
        <v>51</v>
      </c>
      <c r="C19" s="195" t="s">
        <v>209</v>
      </c>
      <c r="D19" s="34"/>
      <c r="E19" s="191"/>
      <c r="F19" s="191"/>
      <c r="G19" s="23"/>
      <c r="H19" s="34"/>
      <c r="I19" s="191"/>
      <c r="J19" s="191"/>
      <c r="K19" s="192"/>
      <c r="L19" s="193"/>
      <c r="M19" s="34"/>
      <c r="N19" s="191"/>
      <c r="O19" s="191"/>
      <c r="P19" s="194"/>
      <c r="Q19" s="34"/>
      <c r="R19" s="191"/>
      <c r="S19" s="191"/>
      <c r="T19" s="193"/>
      <c r="U19" s="35"/>
      <c r="V19" s="191"/>
      <c r="W19" s="191"/>
      <c r="X19" s="191"/>
      <c r="Y19" s="194"/>
      <c r="Z19" s="34"/>
      <c r="AA19" s="191"/>
      <c r="AB19" s="191"/>
      <c r="AC19" s="193"/>
      <c r="AD19" s="35"/>
      <c r="AE19" s="191"/>
      <c r="AF19" s="191"/>
      <c r="AG19" s="194"/>
      <c r="AH19" s="34" t="s">
        <v>196</v>
      </c>
      <c r="AI19" s="191" t="s">
        <v>196</v>
      </c>
      <c r="AJ19" s="191" t="s">
        <v>196</v>
      </c>
      <c r="AK19" s="194" t="s">
        <v>196</v>
      </c>
      <c r="AL19" s="35"/>
      <c r="AM19" s="192"/>
      <c r="AN19" s="191"/>
      <c r="AO19" s="191"/>
      <c r="AP19" s="194"/>
      <c r="AQ19" s="34"/>
      <c r="AR19" s="191"/>
      <c r="AS19" s="191"/>
      <c r="AT19" s="191"/>
      <c r="AU19" s="194"/>
      <c r="AV19" s="209"/>
    </row>
    <row r="20" spans="1:48">
      <c r="A20" s="297"/>
      <c r="B20" s="195" t="s">
        <v>52</v>
      </c>
      <c r="C20" s="195" t="s">
        <v>210</v>
      </c>
      <c r="D20" s="34"/>
      <c r="E20" s="191"/>
      <c r="F20" s="191"/>
      <c r="G20" s="23"/>
      <c r="H20" s="34"/>
      <c r="I20" s="191"/>
      <c r="J20" s="191"/>
      <c r="K20" s="192"/>
      <c r="L20" s="193"/>
      <c r="M20" s="34" t="s">
        <v>196</v>
      </c>
      <c r="N20" s="191" t="s">
        <v>196</v>
      </c>
      <c r="O20" s="191" t="s">
        <v>196</v>
      </c>
      <c r="P20" s="194" t="s">
        <v>196</v>
      </c>
      <c r="Q20" s="34"/>
      <c r="R20" s="191"/>
      <c r="S20" s="191"/>
      <c r="T20" s="193"/>
      <c r="U20" s="35"/>
      <c r="V20" s="191"/>
      <c r="W20" s="191"/>
      <c r="X20" s="191"/>
      <c r="Y20" s="194"/>
      <c r="Z20" s="34"/>
      <c r="AA20" s="191"/>
      <c r="AB20" s="191"/>
      <c r="AC20" s="193"/>
      <c r="AD20" s="35"/>
      <c r="AE20" s="191"/>
      <c r="AF20" s="191"/>
      <c r="AG20" s="194"/>
      <c r="AH20" s="34"/>
      <c r="AI20" s="191"/>
      <c r="AJ20" s="191"/>
      <c r="AK20" s="194"/>
      <c r="AL20" s="35"/>
      <c r="AM20" s="192"/>
      <c r="AN20" s="191"/>
      <c r="AO20" s="191"/>
      <c r="AP20" s="194"/>
      <c r="AQ20" s="34" t="s">
        <v>196</v>
      </c>
      <c r="AR20" s="191" t="s">
        <v>196</v>
      </c>
      <c r="AS20" s="191" t="s">
        <v>196</v>
      </c>
      <c r="AT20" s="191" t="s">
        <v>196</v>
      </c>
      <c r="AU20" s="194"/>
      <c r="AV20" s="209"/>
    </row>
    <row r="21" spans="1:48">
      <c r="A21" s="297"/>
      <c r="B21" s="195" t="s">
        <v>53</v>
      </c>
      <c r="C21" s="195" t="s">
        <v>57</v>
      </c>
      <c r="D21" s="34"/>
      <c r="E21" s="191"/>
      <c r="F21" s="191"/>
      <c r="G21" s="23"/>
      <c r="H21" s="34"/>
      <c r="I21" s="191"/>
      <c r="J21" s="191"/>
      <c r="K21" s="192"/>
      <c r="L21" s="193"/>
      <c r="M21" s="34" t="s">
        <v>196</v>
      </c>
      <c r="N21" s="191" t="s">
        <v>196</v>
      </c>
      <c r="O21" s="191" t="s">
        <v>196</v>
      </c>
      <c r="P21" s="194"/>
      <c r="Q21" s="34"/>
      <c r="R21" s="191"/>
      <c r="S21" s="191"/>
      <c r="T21" s="193"/>
      <c r="U21" s="35"/>
      <c r="V21" s="191"/>
      <c r="W21" s="191"/>
      <c r="X21" s="191"/>
      <c r="Y21" s="194"/>
      <c r="Z21" s="34"/>
      <c r="AA21" s="191"/>
      <c r="AB21" s="191"/>
      <c r="AC21" s="193"/>
      <c r="AD21" s="35"/>
      <c r="AE21" s="191"/>
      <c r="AF21" s="191"/>
      <c r="AG21" s="194"/>
      <c r="AH21" s="34"/>
      <c r="AI21" s="191"/>
      <c r="AJ21" s="191"/>
      <c r="AK21" s="194"/>
      <c r="AL21" s="35"/>
      <c r="AM21" s="192"/>
      <c r="AN21" s="191"/>
      <c r="AO21" s="191"/>
      <c r="AP21" s="194"/>
      <c r="AQ21" s="34" t="s">
        <v>196</v>
      </c>
      <c r="AR21" s="191" t="s">
        <v>196</v>
      </c>
      <c r="AS21" s="191" t="s">
        <v>196</v>
      </c>
      <c r="AT21" s="191" t="s">
        <v>196</v>
      </c>
      <c r="AU21" s="194"/>
      <c r="AV21" s="209"/>
    </row>
    <row r="22" spans="1:48" ht="13.5" thickBot="1">
      <c r="A22" s="298"/>
      <c r="B22" s="210" t="s">
        <v>54</v>
      </c>
      <c r="C22" s="210" t="s">
        <v>211</v>
      </c>
      <c r="D22" s="36"/>
      <c r="E22" s="211"/>
      <c r="F22" s="211"/>
      <c r="G22" s="212"/>
      <c r="H22" s="36"/>
      <c r="I22" s="211"/>
      <c r="J22" s="211"/>
      <c r="K22" s="213"/>
      <c r="L22" s="214"/>
      <c r="M22" s="36"/>
      <c r="N22" s="211"/>
      <c r="O22" s="211"/>
      <c r="P22" s="215"/>
      <c r="Q22" s="36"/>
      <c r="R22" s="211"/>
      <c r="S22" s="211"/>
      <c r="T22" s="214"/>
      <c r="U22" s="216"/>
      <c r="V22" s="211" t="s">
        <v>196</v>
      </c>
      <c r="W22" s="211" t="s">
        <v>196</v>
      </c>
      <c r="X22" s="211" t="s">
        <v>196</v>
      </c>
      <c r="Y22" s="215" t="s">
        <v>196</v>
      </c>
      <c r="Z22" s="36"/>
      <c r="AA22" s="211"/>
      <c r="AB22" s="211"/>
      <c r="AC22" s="214"/>
      <c r="AD22" s="216"/>
      <c r="AE22" s="211"/>
      <c r="AF22" s="211" t="s">
        <v>196</v>
      </c>
      <c r="AG22" s="215" t="s">
        <v>196</v>
      </c>
      <c r="AH22" s="36" t="s">
        <v>196</v>
      </c>
      <c r="AI22" s="211" t="s">
        <v>196</v>
      </c>
      <c r="AJ22" s="211"/>
      <c r="AK22" s="215"/>
      <c r="AL22" s="216"/>
      <c r="AM22" s="213"/>
      <c r="AN22" s="211"/>
      <c r="AO22" s="211"/>
      <c r="AP22" s="215"/>
      <c r="AQ22" s="36"/>
      <c r="AR22" s="211"/>
      <c r="AS22" s="211"/>
      <c r="AT22" s="211"/>
      <c r="AU22" s="215"/>
      <c r="AV22" s="217"/>
    </row>
    <row r="23" spans="1:48">
      <c r="A23" s="296" t="s">
        <v>58</v>
      </c>
      <c r="B23" s="205" t="s">
        <v>52</v>
      </c>
      <c r="C23" s="205" t="s">
        <v>212</v>
      </c>
      <c r="D23" s="22"/>
      <c r="E23" s="189"/>
      <c r="F23" s="189"/>
      <c r="G23" s="190"/>
      <c r="H23" s="22"/>
      <c r="I23" s="189"/>
      <c r="J23" s="189"/>
      <c r="K23" s="206"/>
      <c r="L23" s="41"/>
      <c r="M23" s="22"/>
      <c r="N23" s="189"/>
      <c r="O23" s="189"/>
      <c r="P23" s="207"/>
      <c r="Q23" s="22" t="s">
        <v>196</v>
      </c>
      <c r="R23" s="189" t="s">
        <v>196</v>
      </c>
      <c r="S23" s="189" t="s">
        <v>196</v>
      </c>
      <c r="T23" s="41"/>
      <c r="U23" s="42"/>
      <c r="V23" s="189"/>
      <c r="W23" s="189"/>
      <c r="X23" s="189"/>
      <c r="Y23" s="207"/>
      <c r="Z23" s="22"/>
      <c r="AA23" s="189"/>
      <c r="AB23" s="189"/>
      <c r="AC23" s="41"/>
      <c r="AD23" s="42"/>
      <c r="AE23" s="189"/>
      <c r="AF23" s="189"/>
      <c r="AG23" s="207"/>
      <c r="AH23" s="22"/>
      <c r="AI23" s="189"/>
      <c r="AJ23" s="189"/>
      <c r="AK23" s="207"/>
      <c r="AL23" s="42"/>
      <c r="AM23" s="206"/>
      <c r="AN23" s="189"/>
      <c r="AO23" s="189"/>
      <c r="AP23" s="207"/>
      <c r="AQ23" s="22" t="s">
        <v>196</v>
      </c>
      <c r="AR23" s="189" t="s">
        <v>196</v>
      </c>
      <c r="AS23" s="189" t="s">
        <v>196</v>
      </c>
      <c r="AT23" s="189" t="s">
        <v>196</v>
      </c>
      <c r="AU23" s="207"/>
      <c r="AV23" s="208"/>
    </row>
    <row r="24" spans="1:48">
      <c r="A24" s="297"/>
      <c r="B24" s="195" t="s">
        <v>53</v>
      </c>
      <c r="C24" s="195" t="s">
        <v>213</v>
      </c>
      <c r="D24" s="34"/>
      <c r="E24" s="191"/>
      <c r="F24" s="191"/>
      <c r="G24" s="23"/>
      <c r="H24" s="34"/>
      <c r="I24" s="191"/>
      <c r="J24" s="191"/>
      <c r="K24" s="192"/>
      <c r="L24" s="193"/>
      <c r="M24" s="34"/>
      <c r="N24" s="191"/>
      <c r="O24" s="191"/>
      <c r="P24" s="194" t="s">
        <v>196</v>
      </c>
      <c r="Q24" s="34" t="s">
        <v>196</v>
      </c>
      <c r="R24" s="191" t="s">
        <v>196</v>
      </c>
      <c r="S24" s="191" t="s">
        <v>196</v>
      </c>
      <c r="T24" s="193"/>
      <c r="U24" s="35"/>
      <c r="V24" s="191"/>
      <c r="W24" s="191"/>
      <c r="X24" s="191"/>
      <c r="Y24" s="194"/>
      <c r="Z24" s="34"/>
      <c r="AA24" s="191"/>
      <c r="AB24" s="191"/>
      <c r="AC24" s="193"/>
      <c r="AD24" s="35"/>
      <c r="AE24" s="191"/>
      <c r="AF24" s="191"/>
      <c r="AG24" s="194"/>
      <c r="AH24" s="34"/>
      <c r="AI24" s="191"/>
      <c r="AJ24" s="191"/>
      <c r="AK24" s="194"/>
      <c r="AL24" s="35"/>
      <c r="AM24" s="192"/>
      <c r="AN24" s="191"/>
      <c r="AO24" s="191"/>
      <c r="AP24" s="194"/>
      <c r="AQ24" s="34" t="s">
        <v>196</v>
      </c>
      <c r="AR24" s="191" t="s">
        <v>196</v>
      </c>
      <c r="AS24" s="191" t="s">
        <v>196</v>
      </c>
      <c r="AT24" s="191" t="s">
        <v>196</v>
      </c>
      <c r="AU24" s="194"/>
      <c r="AV24" s="209"/>
    </row>
    <row r="25" spans="1:48" ht="13.5" thickBot="1">
      <c r="A25" s="298"/>
      <c r="B25" s="210" t="s">
        <v>54</v>
      </c>
      <c r="C25" s="210" t="s">
        <v>214</v>
      </c>
      <c r="D25" s="36"/>
      <c r="E25" s="211"/>
      <c r="F25" s="211"/>
      <c r="G25" s="212" t="s">
        <v>196</v>
      </c>
      <c r="H25" s="36" t="s">
        <v>196</v>
      </c>
      <c r="I25" s="211" t="s">
        <v>196</v>
      </c>
      <c r="J25" s="211" t="s">
        <v>196</v>
      </c>
      <c r="K25" s="213"/>
      <c r="L25" s="214"/>
      <c r="M25" s="36"/>
      <c r="N25" s="211"/>
      <c r="O25" s="211"/>
      <c r="P25" s="215"/>
      <c r="Q25" s="36"/>
      <c r="R25" s="211"/>
      <c r="S25" s="211"/>
      <c r="T25" s="214"/>
      <c r="U25" s="216"/>
      <c r="V25" s="211"/>
      <c r="W25" s="211"/>
      <c r="X25" s="211"/>
      <c r="Y25" s="215" t="s">
        <v>196</v>
      </c>
      <c r="Z25" s="36" t="s">
        <v>196</v>
      </c>
      <c r="AA25" s="211" t="s">
        <v>196</v>
      </c>
      <c r="AB25" s="211" t="s">
        <v>196</v>
      </c>
      <c r="AC25" s="214"/>
      <c r="AD25" s="216"/>
      <c r="AE25" s="211"/>
      <c r="AF25" s="211"/>
      <c r="AG25" s="215"/>
      <c r="AH25" s="36"/>
      <c r="AI25" s="211"/>
      <c r="AJ25" s="211"/>
      <c r="AK25" s="215"/>
      <c r="AL25" s="216"/>
      <c r="AM25" s="213"/>
      <c r="AN25" s="211"/>
      <c r="AO25" s="211"/>
      <c r="AP25" s="215"/>
      <c r="AQ25" s="36"/>
      <c r="AR25" s="211"/>
      <c r="AS25" s="211"/>
      <c r="AT25" s="211"/>
      <c r="AU25" s="215"/>
      <c r="AV25" s="217"/>
    </row>
    <row r="26" spans="1:48">
      <c r="A26" s="296" t="s">
        <v>59</v>
      </c>
      <c r="B26" s="205" t="s">
        <v>194</v>
      </c>
      <c r="C26" s="205" t="s">
        <v>215</v>
      </c>
      <c r="D26" s="22"/>
      <c r="E26" s="189"/>
      <c r="F26" s="189"/>
      <c r="G26" s="190"/>
      <c r="H26" s="22"/>
      <c r="I26" s="189"/>
      <c r="J26" s="189"/>
      <c r="K26" s="206"/>
      <c r="L26" s="41"/>
      <c r="M26" s="22"/>
      <c r="N26" s="189"/>
      <c r="O26" s="189"/>
      <c r="P26" s="207"/>
      <c r="Q26" s="22"/>
      <c r="R26" s="189"/>
      <c r="S26" s="189"/>
      <c r="T26" s="41"/>
      <c r="U26" s="42"/>
      <c r="V26" s="189"/>
      <c r="W26" s="189"/>
      <c r="X26" s="189"/>
      <c r="Y26" s="207"/>
      <c r="Z26" s="22"/>
      <c r="AA26" s="189"/>
      <c r="AB26" s="189"/>
      <c r="AC26" s="41"/>
      <c r="AD26" s="42"/>
      <c r="AE26" s="189"/>
      <c r="AF26" s="189"/>
      <c r="AG26" s="207"/>
      <c r="AH26" s="22"/>
      <c r="AI26" s="189"/>
      <c r="AJ26" s="189"/>
      <c r="AK26" s="207"/>
      <c r="AL26" s="42"/>
      <c r="AM26" s="206"/>
      <c r="AN26" s="189"/>
      <c r="AO26" s="189"/>
      <c r="AP26" s="207"/>
      <c r="AQ26" s="22" t="s">
        <v>196</v>
      </c>
      <c r="AR26" s="189" t="s">
        <v>196</v>
      </c>
      <c r="AS26" s="189" t="s">
        <v>196</v>
      </c>
      <c r="AT26" s="189" t="s">
        <v>196</v>
      </c>
      <c r="AU26" s="207"/>
      <c r="AV26" s="208"/>
    </row>
    <row r="27" spans="1:48">
      <c r="A27" s="297"/>
      <c r="B27" s="195" t="s">
        <v>51</v>
      </c>
      <c r="C27" s="195" t="s">
        <v>61</v>
      </c>
      <c r="D27" s="34"/>
      <c r="E27" s="191"/>
      <c r="F27" s="191"/>
      <c r="G27" s="23"/>
      <c r="H27" s="34"/>
      <c r="I27" s="191"/>
      <c r="J27" s="191"/>
      <c r="K27" s="192"/>
      <c r="L27" s="193"/>
      <c r="M27" s="34"/>
      <c r="N27" s="191"/>
      <c r="O27" s="191"/>
      <c r="P27" s="194" t="s">
        <v>196</v>
      </c>
      <c r="Q27" s="34" t="s">
        <v>196</v>
      </c>
      <c r="R27" s="191" t="s">
        <v>196</v>
      </c>
      <c r="S27" s="191" t="s">
        <v>196</v>
      </c>
      <c r="T27" s="193"/>
      <c r="U27" s="35"/>
      <c r="V27" s="191"/>
      <c r="W27" s="191"/>
      <c r="X27" s="191"/>
      <c r="Y27" s="194"/>
      <c r="Z27" s="34"/>
      <c r="AA27" s="191"/>
      <c r="AB27" s="191"/>
      <c r="AC27" s="193"/>
      <c r="AD27" s="35"/>
      <c r="AE27" s="191"/>
      <c r="AF27" s="191"/>
      <c r="AG27" s="194"/>
      <c r="AH27" s="34"/>
      <c r="AI27" s="191" t="s">
        <v>196</v>
      </c>
      <c r="AJ27" s="191" t="s">
        <v>196</v>
      </c>
      <c r="AK27" s="194" t="s">
        <v>196</v>
      </c>
      <c r="AL27" s="35"/>
      <c r="AM27" s="192"/>
      <c r="AN27" s="191"/>
      <c r="AO27" s="191"/>
      <c r="AP27" s="194"/>
      <c r="AQ27" s="34"/>
      <c r="AR27" s="191"/>
      <c r="AS27" s="191"/>
      <c r="AT27" s="191"/>
      <c r="AU27" s="194"/>
      <c r="AV27" s="209"/>
    </row>
    <row r="28" spans="1:48">
      <c r="A28" s="297"/>
      <c r="B28" s="195" t="s">
        <v>52</v>
      </c>
      <c r="C28" s="195" t="s">
        <v>216</v>
      </c>
      <c r="D28" s="34"/>
      <c r="E28" s="191"/>
      <c r="F28" s="191"/>
      <c r="G28" s="23"/>
      <c r="H28" s="34"/>
      <c r="I28" s="191"/>
      <c r="J28" s="191"/>
      <c r="K28" s="192"/>
      <c r="L28" s="193"/>
      <c r="M28" s="34" t="s">
        <v>196</v>
      </c>
      <c r="N28" s="191" t="s">
        <v>196</v>
      </c>
      <c r="O28" s="191" t="s">
        <v>196</v>
      </c>
      <c r="P28" s="194"/>
      <c r="Q28" s="34"/>
      <c r="R28" s="191"/>
      <c r="S28" s="191"/>
      <c r="T28" s="193"/>
      <c r="U28" s="35"/>
      <c r="V28" s="191"/>
      <c r="W28" s="191"/>
      <c r="X28" s="191"/>
      <c r="Y28" s="194"/>
      <c r="Z28" s="34"/>
      <c r="AA28" s="191"/>
      <c r="AB28" s="191"/>
      <c r="AC28" s="193"/>
      <c r="AD28" s="35"/>
      <c r="AE28" s="191"/>
      <c r="AF28" s="191"/>
      <c r="AG28" s="194"/>
      <c r="AH28" s="34"/>
      <c r="AI28" s="191"/>
      <c r="AJ28" s="191"/>
      <c r="AK28" s="194"/>
      <c r="AL28" s="35"/>
      <c r="AM28" s="192"/>
      <c r="AN28" s="191"/>
      <c r="AO28" s="191"/>
      <c r="AP28" s="194"/>
      <c r="AQ28" s="34"/>
      <c r="AR28" s="191" t="s">
        <v>196</v>
      </c>
      <c r="AS28" s="191" t="s">
        <v>196</v>
      </c>
      <c r="AT28" s="191" t="s">
        <v>196</v>
      </c>
      <c r="AU28" s="194"/>
      <c r="AV28" s="209"/>
    </row>
    <row r="29" spans="1:48">
      <c r="A29" s="297"/>
      <c r="B29" s="195" t="s">
        <v>53</v>
      </c>
      <c r="C29" s="195" t="s">
        <v>217</v>
      </c>
      <c r="D29" s="34"/>
      <c r="E29" s="191"/>
      <c r="F29" s="191"/>
      <c r="G29" s="23"/>
      <c r="H29" s="34"/>
      <c r="I29" s="191"/>
      <c r="J29" s="191"/>
      <c r="K29" s="192"/>
      <c r="L29" s="193"/>
      <c r="M29" s="34"/>
      <c r="N29" s="191"/>
      <c r="O29" s="191"/>
      <c r="P29" s="194"/>
      <c r="Q29" s="34"/>
      <c r="R29" s="191"/>
      <c r="S29" s="191"/>
      <c r="T29" s="193"/>
      <c r="U29" s="35"/>
      <c r="V29" s="191"/>
      <c r="W29" s="191"/>
      <c r="X29" s="191"/>
      <c r="Y29" s="194" t="s">
        <v>196</v>
      </c>
      <c r="Z29" s="34" t="s">
        <v>196</v>
      </c>
      <c r="AA29" s="191" t="s">
        <v>196</v>
      </c>
      <c r="AB29" s="191" t="s">
        <v>196</v>
      </c>
      <c r="AC29" s="193"/>
      <c r="AD29" s="35"/>
      <c r="AE29" s="191"/>
      <c r="AF29" s="191"/>
      <c r="AG29" s="194"/>
      <c r="AH29" s="34"/>
      <c r="AI29" s="191"/>
      <c r="AJ29" s="191"/>
      <c r="AK29" s="194"/>
      <c r="AL29" s="35"/>
      <c r="AM29" s="192"/>
      <c r="AN29" s="191"/>
      <c r="AO29" s="191"/>
      <c r="AP29" s="194"/>
      <c r="AQ29" s="34" t="s">
        <v>196</v>
      </c>
      <c r="AR29" s="191" t="s">
        <v>196</v>
      </c>
      <c r="AS29" s="191" t="s">
        <v>196</v>
      </c>
      <c r="AT29" s="191" t="s">
        <v>196</v>
      </c>
      <c r="AU29" s="194"/>
      <c r="AV29" s="209"/>
    </row>
    <row r="30" spans="1:48" ht="13.5" thickBot="1">
      <c r="A30" s="298"/>
      <c r="B30" s="210" t="s">
        <v>54</v>
      </c>
      <c r="C30" s="210" t="s">
        <v>218</v>
      </c>
      <c r="D30" s="36"/>
      <c r="E30" s="211"/>
      <c r="F30" s="211"/>
      <c r="G30" s="212" t="s">
        <v>196</v>
      </c>
      <c r="H30" s="36" t="s">
        <v>196</v>
      </c>
      <c r="I30" s="211" t="s">
        <v>196</v>
      </c>
      <c r="J30" s="211" t="s">
        <v>196</v>
      </c>
      <c r="K30" s="213"/>
      <c r="L30" s="214"/>
      <c r="M30" s="36"/>
      <c r="N30" s="211"/>
      <c r="O30" s="211"/>
      <c r="P30" s="215"/>
      <c r="Q30" s="36"/>
      <c r="R30" s="211"/>
      <c r="S30" s="211"/>
      <c r="T30" s="214"/>
      <c r="U30" s="216"/>
      <c r="V30" s="211"/>
      <c r="W30" s="211"/>
      <c r="X30" s="211"/>
      <c r="Y30" s="215"/>
      <c r="Z30" s="36"/>
      <c r="AA30" s="211"/>
      <c r="AB30" s="211"/>
      <c r="AC30" s="214"/>
      <c r="AD30" s="216"/>
      <c r="AE30" s="211"/>
      <c r="AF30" s="211"/>
      <c r="AG30" s="215"/>
      <c r="AH30" s="36" t="s">
        <v>196</v>
      </c>
      <c r="AI30" s="211" t="s">
        <v>196</v>
      </c>
      <c r="AJ30" s="211" t="s">
        <v>196</v>
      </c>
      <c r="AK30" s="215" t="s">
        <v>196</v>
      </c>
      <c r="AL30" s="216"/>
      <c r="AM30" s="213"/>
      <c r="AN30" s="211"/>
      <c r="AO30" s="211"/>
      <c r="AP30" s="215"/>
      <c r="AQ30" s="36"/>
      <c r="AR30" s="211"/>
      <c r="AS30" s="211"/>
      <c r="AT30" s="211"/>
      <c r="AU30" s="215"/>
      <c r="AV30" s="217"/>
    </row>
    <row r="31" spans="1:48">
      <c r="A31" s="296" t="s">
        <v>60</v>
      </c>
      <c r="B31" s="205" t="s">
        <v>194</v>
      </c>
      <c r="C31" s="205" t="s">
        <v>219</v>
      </c>
      <c r="D31" s="22"/>
      <c r="E31" s="189"/>
      <c r="F31" s="189"/>
      <c r="G31" s="190"/>
      <c r="H31" s="22"/>
      <c r="I31" s="189"/>
      <c r="J31" s="189"/>
      <c r="K31" s="206"/>
      <c r="L31" s="41"/>
      <c r="M31" s="22"/>
      <c r="N31" s="189"/>
      <c r="O31" s="189"/>
      <c r="P31" s="207"/>
      <c r="Q31" s="22"/>
      <c r="R31" s="189"/>
      <c r="S31" s="189"/>
      <c r="T31" s="41"/>
      <c r="U31" s="42"/>
      <c r="V31" s="189"/>
      <c r="W31" s="189"/>
      <c r="X31" s="189"/>
      <c r="Y31" s="207"/>
      <c r="Z31" s="22"/>
      <c r="AA31" s="189"/>
      <c r="AB31" s="189"/>
      <c r="AC31" s="41"/>
      <c r="AD31" s="42"/>
      <c r="AE31" s="189"/>
      <c r="AF31" s="189"/>
      <c r="AG31" s="207"/>
      <c r="AH31" s="22"/>
      <c r="AI31" s="189"/>
      <c r="AJ31" s="189"/>
      <c r="AK31" s="207"/>
      <c r="AL31" s="42"/>
      <c r="AM31" s="206"/>
      <c r="AN31" s="189"/>
      <c r="AO31" s="189"/>
      <c r="AP31" s="207"/>
      <c r="AQ31" s="22" t="s">
        <v>196</v>
      </c>
      <c r="AR31" s="189" t="s">
        <v>196</v>
      </c>
      <c r="AS31" s="189" t="s">
        <v>196</v>
      </c>
      <c r="AT31" s="189" t="s">
        <v>196</v>
      </c>
      <c r="AU31" s="207"/>
      <c r="AV31" s="208"/>
    </row>
    <row r="32" spans="1:48">
      <c r="A32" s="297"/>
      <c r="B32" s="195" t="s">
        <v>51</v>
      </c>
      <c r="C32" s="195" t="s">
        <v>62</v>
      </c>
      <c r="D32" s="34"/>
      <c r="E32" s="191"/>
      <c r="F32" s="191"/>
      <c r="G32" s="23"/>
      <c r="H32" s="34"/>
      <c r="I32" s="191"/>
      <c r="J32" s="191"/>
      <c r="K32" s="192"/>
      <c r="L32" s="193"/>
      <c r="M32" s="34"/>
      <c r="N32" s="191"/>
      <c r="O32" s="191"/>
      <c r="P32" s="194" t="s">
        <v>196</v>
      </c>
      <c r="Q32" s="34" t="s">
        <v>196</v>
      </c>
      <c r="R32" s="191" t="s">
        <v>196</v>
      </c>
      <c r="S32" s="191" t="s">
        <v>196</v>
      </c>
      <c r="T32" s="193"/>
      <c r="U32" s="35"/>
      <c r="V32" s="191"/>
      <c r="W32" s="191"/>
      <c r="X32" s="191"/>
      <c r="Y32" s="194"/>
      <c r="Z32" s="34"/>
      <c r="AA32" s="191"/>
      <c r="AB32" s="191"/>
      <c r="AC32" s="193"/>
      <c r="AD32" s="35"/>
      <c r="AE32" s="191"/>
      <c r="AF32" s="191"/>
      <c r="AG32" s="194"/>
      <c r="AH32" s="34" t="s">
        <v>196</v>
      </c>
      <c r="AI32" s="191" t="s">
        <v>196</v>
      </c>
      <c r="AJ32" s="191" t="s">
        <v>196</v>
      </c>
      <c r="AK32" s="194" t="s">
        <v>196</v>
      </c>
      <c r="AL32" s="35"/>
      <c r="AM32" s="192"/>
      <c r="AN32" s="191"/>
      <c r="AO32" s="191"/>
      <c r="AP32" s="194"/>
      <c r="AQ32" s="34"/>
      <c r="AR32" s="191"/>
      <c r="AS32" s="191"/>
      <c r="AT32" s="191"/>
      <c r="AU32" s="194"/>
      <c r="AV32" s="209"/>
    </row>
    <row r="33" spans="1:48">
      <c r="A33" s="297"/>
      <c r="B33" s="195" t="s">
        <v>52</v>
      </c>
      <c r="C33" s="195" t="s">
        <v>220</v>
      </c>
      <c r="D33" s="34"/>
      <c r="E33" s="191"/>
      <c r="F33" s="191"/>
      <c r="G33" s="23"/>
      <c r="H33" s="34"/>
      <c r="I33" s="191"/>
      <c r="J33" s="191"/>
      <c r="K33" s="192"/>
      <c r="L33" s="193"/>
      <c r="M33" s="34"/>
      <c r="N33" s="191"/>
      <c r="O33" s="191"/>
      <c r="P33" s="194"/>
      <c r="Q33" s="34"/>
      <c r="R33" s="191"/>
      <c r="S33" s="191"/>
      <c r="T33" s="193"/>
      <c r="U33" s="35"/>
      <c r="V33" s="191"/>
      <c r="W33" s="191"/>
      <c r="X33" s="191"/>
      <c r="Y33" s="194"/>
      <c r="Z33" s="34"/>
      <c r="AA33" s="191"/>
      <c r="AB33" s="191"/>
      <c r="AC33" s="193"/>
      <c r="AD33" s="35"/>
      <c r="AE33" s="191"/>
      <c r="AF33" s="191"/>
      <c r="AG33" s="194"/>
      <c r="AH33" s="34"/>
      <c r="AI33" s="191"/>
      <c r="AJ33" s="191"/>
      <c r="AK33" s="194"/>
      <c r="AL33" s="35"/>
      <c r="AM33" s="192"/>
      <c r="AN33" s="191"/>
      <c r="AO33" s="191"/>
      <c r="AP33" s="194"/>
      <c r="AQ33" s="34" t="s">
        <v>196</v>
      </c>
      <c r="AR33" s="191" t="s">
        <v>196</v>
      </c>
      <c r="AS33" s="191" t="s">
        <v>196</v>
      </c>
      <c r="AT33" s="191" t="s">
        <v>196</v>
      </c>
      <c r="AU33" s="194"/>
      <c r="AV33" s="209"/>
    </row>
    <row r="34" spans="1:48">
      <c r="A34" s="297"/>
      <c r="B34" s="195" t="s">
        <v>53</v>
      </c>
      <c r="C34" s="195" t="s">
        <v>221</v>
      </c>
      <c r="D34" s="34"/>
      <c r="E34" s="191"/>
      <c r="F34" s="191"/>
      <c r="G34" s="23"/>
      <c r="H34" s="34"/>
      <c r="I34" s="191"/>
      <c r="J34" s="191"/>
      <c r="K34" s="192"/>
      <c r="L34" s="193"/>
      <c r="M34" s="34"/>
      <c r="N34" s="191"/>
      <c r="O34" s="191" t="s">
        <v>196</v>
      </c>
      <c r="P34" s="194" t="s">
        <v>196</v>
      </c>
      <c r="Q34" s="34" t="s">
        <v>196</v>
      </c>
      <c r="R34" s="191" t="s">
        <v>196</v>
      </c>
      <c r="S34" s="191" t="s">
        <v>196</v>
      </c>
      <c r="T34" s="193"/>
      <c r="U34" s="35"/>
      <c r="V34" s="191"/>
      <c r="W34" s="191"/>
      <c r="X34" s="191"/>
      <c r="Y34" s="194"/>
      <c r="Z34" s="34"/>
      <c r="AA34" s="191"/>
      <c r="AB34" s="191"/>
      <c r="AC34" s="193"/>
      <c r="AD34" s="35"/>
      <c r="AE34" s="191"/>
      <c r="AF34" s="191"/>
      <c r="AG34" s="194"/>
      <c r="AH34" s="34"/>
      <c r="AI34" s="191"/>
      <c r="AJ34" s="191"/>
      <c r="AK34" s="194"/>
      <c r="AL34" s="35"/>
      <c r="AM34" s="192"/>
      <c r="AN34" s="191"/>
      <c r="AO34" s="191" t="s">
        <v>196</v>
      </c>
      <c r="AP34" s="194" t="s">
        <v>196</v>
      </c>
      <c r="AQ34" s="34" t="s">
        <v>196</v>
      </c>
      <c r="AR34" s="191" t="s">
        <v>196</v>
      </c>
      <c r="AS34" s="191"/>
      <c r="AT34" s="191"/>
      <c r="AU34" s="194"/>
      <c r="AV34" s="209"/>
    </row>
    <row r="35" spans="1:48" ht="13.5" thickBot="1">
      <c r="A35" s="298"/>
      <c r="B35" s="210" t="s">
        <v>54</v>
      </c>
      <c r="C35" s="210" t="s">
        <v>222</v>
      </c>
      <c r="D35" s="36"/>
      <c r="E35" s="211"/>
      <c r="F35" s="211"/>
      <c r="G35" s="212" t="s">
        <v>196</v>
      </c>
      <c r="H35" s="36" t="s">
        <v>196</v>
      </c>
      <c r="I35" s="211" t="s">
        <v>196</v>
      </c>
      <c r="J35" s="211" t="s">
        <v>196</v>
      </c>
      <c r="K35" s="213"/>
      <c r="L35" s="214"/>
      <c r="M35" s="36"/>
      <c r="N35" s="211"/>
      <c r="O35" s="211"/>
      <c r="P35" s="215"/>
      <c r="Q35" s="36"/>
      <c r="R35" s="211"/>
      <c r="S35" s="211"/>
      <c r="T35" s="214"/>
      <c r="U35" s="216"/>
      <c r="V35" s="211"/>
      <c r="W35" s="211"/>
      <c r="X35" s="211"/>
      <c r="Y35" s="215"/>
      <c r="Z35" s="36"/>
      <c r="AA35" s="211"/>
      <c r="AB35" s="211"/>
      <c r="AC35" s="214"/>
      <c r="AD35" s="216"/>
      <c r="AE35" s="211"/>
      <c r="AF35" s="211"/>
      <c r="AG35" s="215"/>
      <c r="AH35" s="36" t="s">
        <v>196</v>
      </c>
      <c r="AI35" s="211" t="s">
        <v>196</v>
      </c>
      <c r="AJ35" s="211" t="s">
        <v>196</v>
      </c>
      <c r="AK35" s="215" t="s">
        <v>196</v>
      </c>
      <c r="AL35" s="216"/>
      <c r="AM35" s="213"/>
      <c r="AN35" s="211"/>
      <c r="AO35" s="211"/>
      <c r="AP35" s="215"/>
      <c r="AQ35" s="36"/>
      <c r="AR35" s="211"/>
      <c r="AS35" s="211"/>
      <c r="AT35" s="211"/>
      <c r="AU35" s="215"/>
      <c r="AV35" s="217"/>
    </row>
    <row r="36" spans="1:48" ht="13.5" thickBot="1">
      <c r="A36" s="218" t="s">
        <v>71</v>
      </c>
      <c r="B36" s="219" t="s">
        <v>63</v>
      </c>
      <c r="C36" s="219" t="s">
        <v>223</v>
      </c>
      <c r="D36" s="220"/>
      <c r="E36" s="221"/>
      <c r="F36" s="221"/>
      <c r="G36" s="222"/>
      <c r="H36" s="220"/>
      <c r="I36" s="221"/>
      <c r="J36" s="221"/>
      <c r="K36" s="223"/>
      <c r="L36" s="224"/>
      <c r="M36" s="220"/>
      <c r="N36" s="221"/>
      <c r="O36" s="221"/>
      <c r="P36" s="225"/>
      <c r="Q36" s="220"/>
      <c r="R36" s="221"/>
      <c r="S36" s="221"/>
      <c r="T36" s="224"/>
      <c r="U36" s="226"/>
      <c r="V36" s="221"/>
      <c r="W36" s="221"/>
      <c r="X36" s="221"/>
      <c r="Y36" s="225"/>
      <c r="Z36" s="220"/>
      <c r="AA36" s="221"/>
      <c r="AB36" s="221"/>
      <c r="AC36" s="224"/>
      <c r="AD36" s="226"/>
      <c r="AE36" s="221"/>
      <c r="AF36" s="221"/>
      <c r="AG36" s="225"/>
      <c r="AH36" s="220"/>
      <c r="AI36" s="221"/>
      <c r="AJ36" s="221"/>
      <c r="AK36" s="225"/>
      <c r="AL36" s="226"/>
      <c r="AM36" s="223"/>
      <c r="AN36" s="221"/>
      <c r="AO36" s="221"/>
      <c r="AP36" s="225"/>
      <c r="AQ36" s="220"/>
      <c r="AR36" s="221"/>
      <c r="AS36" s="221"/>
      <c r="AT36" s="221"/>
      <c r="AU36" s="225"/>
      <c r="AV36" s="227"/>
    </row>
    <row r="37" spans="1:48">
      <c r="K37" s="306" t="s">
        <v>224</v>
      </c>
      <c r="L37" s="307"/>
      <c r="T37" s="306" t="s">
        <v>224</v>
      </c>
      <c r="U37" s="307"/>
      <c r="AC37" s="306" t="s">
        <v>224</v>
      </c>
      <c r="AD37" s="307"/>
      <c r="AL37" s="306" t="s">
        <v>224</v>
      </c>
      <c r="AM37" s="307"/>
    </row>
  </sheetData>
  <mergeCells count="21">
    <mergeCell ref="T37:U37"/>
    <mergeCell ref="AC37:AD37"/>
    <mergeCell ref="AL37:AM37"/>
    <mergeCell ref="A15:A17"/>
    <mergeCell ref="A18:A22"/>
    <mergeCell ref="A23:A25"/>
    <mergeCell ref="A26:A30"/>
    <mergeCell ref="A31:A35"/>
    <mergeCell ref="K37:L37"/>
    <mergeCell ref="AD1:AG1"/>
    <mergeCell ref="AH1:AK1"/>
    <mergeCell ref="AL1:AP1"/>
    <mergeCell ref="AQ1:AU1"/>
    <mergeCell ref="A3:A4"/>
    <mergeCell ref="U1:Y1"/>
    <mergeCell ref="Z1:AC1"/>
    <mergeCell ref="A5:A14"/>
    <mergeCell ref="D1:G1"/>
    <mergeCell ref="H1:L1"/>
    <mergeCell ref="M1:P1"/>
    <mergeCell ref="Q1:T1"/>
  </mergeCells>
  <conditionalFormatting sqref="D1:AX1048576">
    <cfRule type="cellIs" dxfId="0" priority="1" operator="equal">
      <formula>"x"</formula>
    </cfRule>
  </conditionalFormatting>
  <pageMargins left="0.17" right="0.17" top="0.75" bottom="0.75" header="0.44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T114"/>
  <sheetViews>
    <sheetView tabSelected="1" zoomScale="70" zoomScaleNormal="70" workbookViewId="0">
      <selection activeCell="R35" sqref="R35"/>
    </sheetView>
  </sheetViews>
  <sheetFormatPr baseColWidth="10" defaultRowHeight="12.75"/>
  <cols>
    <col min="1" max="1" width="3" style="59" bestFit="1" customWidth="1"/>
    <col min="2" max="2" width="14" style="71" bestFit="1" customWidth="1"/>
    <col min="3" max="3" width="12.28515625" style="71" bestFit="1" customWidth="1"/>
    <col min="4" max="4" width="14.7109375" style="71" bestFit="1" customWidth="1"/>
    <col min="5" max="5" width="9.42578125" style="71" bestFit="1" customWidth="1"/>
    <col min="6" max="6" width="10.28515625" style="71" customWidth="1"/>
    <col min="7" max="7" width="6.85546875" style="71" bestFit="1" customWidth="1"/>
    <col min="8" max="8" width="10" style="71" bestFit="1" customWidth="1"/>
    <col min="9" max="9" width="6.7109375" style="71" bestFit="1" customWidth="1"/>
    <col min="10" max="10" width="16.7109375" style="71" bestFit="1" customWidth="1"/>
    <col min="11" max="11" width="4.7109375" style="71" bestFit="1" customWidth="1"/>
    <col min="12" max="12" width="5.85546875" style="71" bestFit="1" customWidth="1"/>
    <col min="13" max="13" width="16.7109375" style="71" bestFit="1" customWidth="1"/>
    <col min="14" max="14" width="4.7109375" bestFit="1" customWidth="1"/>
    <col min="15" max="15" width="5.85546875" bestFit="1" customWidth="1"/>
    <col min="16" max="16" width="7.85546875" bestFit="1" customWidth="1"/>
  </cols>
  <sheetData>
    <row r="1" spans="1:20" ht="13.5" thickBot="1">
      <c r="B1" s="260" t="s">
        <v>80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2"/>
      <c r="T1" s="238"/>
    </row>
    <row r="2" spans="1:20" ht="13.5" thickBot="1">
      <c r="A2" s="97" t="s">
        <v>32</v>
      </c>
      <c r="B2" s="64" t="s">
        <v>153</v>
      </c>
      <c r="C2" s="393" t="s">
        <v>152</v>
      </c>
      <c r="D2" s="393" t="s">
        <v>79</v>
      </c>
      <c r="E2" s="394" t="s">
        <v>85</v>
      </c>
      <c r="F2" s="114" t="s">
        <v>125</v>
      </c>
      <c r="G2" s="395" t="s">
        <v>29</v>
      </c>
      <c r="H2" s="395" t="s">
        <v>154</v>
      </c>
      <c r="I2" s="396" t="s">
        <v>161</v>
      </c>
      <c r="J2" s="397" t="s">
        <v>123</v>
      </c>
      <c r="K2" s="398" t="s">
        <v>15</v>
      </c>
      <c r="L2" s="399" t="s">
        <v>238</v>
      </c>
      <c r="M2" s="397" t="s">
        <v>124</v>
      </c>
      <c r="N2" s="398" t="s">
        <v>15</v>
      </c>
      <c r="O2" s="398" t="s">
        <v>238</v>
      </c>
    </row>
    <row r="3" spans="1:20">
      <c r="A3" s="65">
        <v>34</v>
      </c>
      <c r="B3" s="89" t="s">
        <v>71</v>
      </c>
      <c r="C3" s="66" t="s">
        <v>63</v>
      </c>
      <c r="D3" s="66" t="s">
        <v>150</v>
      </c>
      <c r="E3" s="86">
        <v>13</v>
      </c>
      <c r="F3" s="90">
        <v>2</v>
      </c>
      <c r="G3" s="371">
        <f>VLOOKUP(C3,niveau,2)</f>
        <v>3</v>
      </c>
      <c r="H3" s="117" t="str">
        <f>VLOOKUP(C3,choix_cp,3)</f>
        <v>xxx</v>
      </c>
      <c r="I3" s="112" t="s">
        <v>240</v>
      </c>
      <c r="J3" s="100" t="s">
        <v>132</v>
      </c>
      <c r="K3" s="374" t="s">
        <v>87</v>
      </c>
      <c r="L3" s="380" t="s">
        <v>260</v>
      </c>
      <c r="M3" s="377"/>
      <c r="N3" s="101"/>
      <c r="O3" s="101"/>
    </row>
    <row r="4" spans="1:20">
      <c r="A4" s="67">
        <v>31</v>
      </c>
      <c r="B4" s="118" t="s">
        <v>60</v>
      </c>
      <c r="C4" s="68" t="s">
        <v>52</v>
      </c>
      <c r="D4" s="68" t="s">
        <v>89</v>
      </c>
      <c r="E4" s="87">
        <v>28</v>
      </c>
      <c r="F4" s="91">
        <v>2</v>
      </c>
      <c r="G4" s="370">
        <f>VLOOKUP(C4,niveau,2)</f>
        <v>3</v>
      </c>
      <c r="H4" s="116" t="str">
        <f>VLOOKUP(C4,choix_cp,3)</f>
        <v>3/5--1</v>
      </c>
      <c r="I4" s="113" t="s">
        <v>240</v>
      </c>
      <c r="J4" s="104" t="s">
        <v>126</v>
      </c>
      <c r="K4" s="375" t="s">
        <v>87</v>
      </c>
      <c r="L4" s="380" t="s">
        <v>260</v>
      </c>
      <c r="M4" s="378"/>
      <c r="N4" s="103"/>
      <c r="O4" s="103"/>
    </row>
    <row r="5" spans="1:20">
      <c r="A5" s="69">
        <v>7</v>
      </c>
      <c r="B5" s="118" t="s">
        <v>50</v>
      </c>
      <c r="C5" s="68" t="s">
        <v>53</v>
      </c>
      <c r="D5" s="68" t="s">
        <v>90</v>
      </c>
      <c r="E5" s="87">
        <v>29</v>
      </c>
      <c r="F5" s="91">
        <v>3</v>
      </c>
      <c r="G5" s="370" t="str">
        <f>VLOOKUP(C5,niveau,2)</f>
        <v>3-4</v>
      </c>
      <c r="H5" s="116" t="str">
        <f>VLOOKUP(C5,choix_cp,3)</f>
        <v>1/2/4</v>
      </c>
      <c r="I5" s="113" t="s">
        <v>240</v>
      </c>
      <c r="J5" s="102" t="s">
        <v>127</v>
      </c>
      <c r="K5" s="375" t="s">
        <v>87</v>
      </c>
      <c r="L5" s="380" t="s">
        <v>260</v>
      </c>
      <c r="M5" s="378" t="s">
        <v>135</v>
      </c>
      <c r="N5" s="103" t="s">
        <v>88</v>
      </c>
      <c r="O5" s="103" t="s">
        <v>260</v>
      </c>
    </row>
    <row r="6" spans="1:20">
      <c r="A6" s="69">
        <v>15</v>
      </c>
      <c r="B6" s="85" t="s">
        <v>55</v>
      </c>
      <c r="C6" s="70" t="s">
        <v>51</v>
      </c>
      <c r="D6" s="70" t="s">
        <v>12</v>
      </c>
      <c r="E6" s="88">
        <v>30</v>
      </c>
      <c r="F6" s="92">
        <v>3</v>
      </c>
      <c r="G6" s="370">
        <f>VLOOKUP(C6,niveau,2)</f>
        <v>3</v>
      </c>
      <c r="H6" s="116" t="str">
        <f>VLOOKUP(C6,choix_cp,3)</f>
        <v>3/5/?</v>
      </c>
      <c r="I6" s="113" t="s">
        <v>240</v>
      </c>
      <c r="J6" s="104" t="s">
        <v>128</v>
      </c>
      <c r="K6" s="376" t="s">
        <v>87</v>
      </c>
      <c r="L6" s="380" t="s">
        <v>260</v>
      </c>
      <c r="M6" s="379" t="s">
        <v>135</v>
      </c>
      <c r="N6" s="105" t="s">
        <v>86</v>
      </c>
      <c r="O6" s="105" t="s">
        <v>260</v>
      </c>
    </row>
    <row r="7" spans="1:20">
      <c r="A7" s="69">
        <v>32</v>
      </c>
      <c r="B7" s="85" t="s">
        <v>60</v>
      </c>
      <c r="C7" s="70" t="s">
        <v>53</v>
      </c>
      <c r="D7" s="70" t="s">
        <v>101</v>
      </c>
      <c r="E7" s="88">
        <v>31</v>
      </c>
      <c r="F7" s="92">
        <v>3</v>
      </c>
      <c r="G7" s="370" t="str">
        <f>VLOOKUP(C7,niveau,2)</f>
        <v>3-4</v>
      </c>
      <c r="H7" s="116" t="str">
        <f>VLOOKUP(C7,choix_cp,3)</f>
        <v>1/2/4</v>
      </c>
      <c r="I7" s="113" t="s">
        <v>240</v>
      </c>
      <c r="J7" s="104" t="s">
        <v>145</v>
      </c>
      <c r="K7" s="375" t="s">
        <v>87</v>
      </c>
      <c r="L7" s="380" t="s">
        <v>260</v>
      </c>
      <c r="M7" s="379"/>
      <c r="N7" s="105"/>
      <c r="O7" s="105"/>
    </row>
    <row r="8" spans="1:20">
      <c r="A8" s="69">
        <v>25</v>
      </c>
      <c r="B8" s="85" t="s">
        <v>59</v>
      </c>
      <c r="C8" s="70" t="s">
        <v>51</v>
      </c>
      <c r="D8" s="70" t="s">
        <v>14</v>
      </c>
      <c r="E8" s="88">
        <v>15</v>
      </c>
      <c r="F8" s="92">
        <v>3</v>
      </c>
      <c r="G8" s="370">
        <f>VLOOKUP(C8,niveau,2)</f>
        <v>3</v>
      </c>
      <c r="H8" s="116" t="str">
        <f>VLOOKUP(C8,choix_cp,3)</f>
        <v>3/5/?</v>
      </c>
      <c r="I8" s="113" t="s">
        <v>240</v>
      </c>
      <c r="J8" s="104" t="s">
        <v>146</v>
      </c>
      <c r="K8" s="375" t="s">
        <v>86</v>
      </c>
      <c r="L8" s="380" t="s">
        <v>260</v>
      </c>
      <c r="M8" s="379" t="s">
        <v>134</v>
      </c>
      <c r="N8" s="103" t="s">
        <v>87</v>
      </c>
      <c r="O8" s="103" t="s">
        <v>260</v>
      </c>
    </row>
    <row r="9" spans="1:20">
      <c r="A9" s="69">
        <v>30</v>
      </c>
      <c r="B9" s="85" t="s">
        <v>60</v>
      </c>
      <c r="C9" s="70" t="s">
        <v>51</v>
      </c>
      <c r="D9" s="70" t="s">
        <v>11</v>
      </c>
      <c r="E9" s="88">
        <v>27</v>
      </c>
      <c r="F9" s="92">
        <v>3</v>
      </c>
      <c r="G9" s="370">
        <f>VLOOKUP(C9,niveau,2)</f>
        <v>3</v>
      </c>
      <c r="H9" s="116" t="str">
        <f>VLOOKUP(C9,choix_cp,3)</f>
        <v>3/5/?</v>
      </c>
      <c r="I9" s="113" t="s">
        <v>240</v>
      </c>
      <c r="J9" s="104" t="s">
        <v>146</v>
      </c>
      <c r="K9" s="375" t="s">
        <v>86</v>
      </c>
      <c r="L9" s="380" t="s">
        <v>260</v>
      </c>
      <c r="M9" s="379" t="s">
        <v>134</v>
      </c>
      <c r="N9" s="105" t="s">
        <v>87</v>
      </c>
      <c r="O9" s="105" t="s">
        <v>260</v>
      </c>
    </row>
    <row r="10" spans="1:20">
      <c r="A10" s="69">
        <v>11</v>
      </c>
      <c r="B10" s="85" t="s">
        <v>50</v>
      </c>
      <c r="C10" s="70" t="s">
        <v>53</v>
      </c>
      <c r="D10" s="70" t="s">
        <v>41</v>
      </c>
      <c r="E10" s="88">
        <v>26</v>
      </c>
      <c r="F10" s="92">
        <v>3</v>
      </c>
      <c r="G10" s="370" t="str">
        <f>VLOOKUP(C10,niveau,2)</f>
        <v>3-4</v>
      </c>
      <c r="H10" s="116" t="str">
        <f>VLOOKUP(C10,choix_cp,3)</f>
        <v>1/2/4</v>
      </c>
      <c r="I10" s="113" t="s">
        <v>240</v>
      </c>
      <c r="J10" s="104" t="s">
        <v>147</v>
      </c>
      <c r="K10" s="375" t="s">
        <v>87</v>
      </c>
      <c r="L10" s="380" t="s">
        <v>260</v>
      </c>
      <c r="M10" s="379"/>
      <c r="N10" s="103"/>
      <c r="O10" s="103"/>
    </row>
    <row r="11" spans="1:20" ht="13.5" customHeight="1">
      <c r="A11" s="69">
        <v>19</v>
      </c>
      <c r="B11" s="85" t="s">
        <v>56</v>
      </c>
      <c r="C11" s="70" t="s">
        <v>53</v>
      </c>
      <c r="D11" s="70" t="s">
        <v>149</v>
      </c>
      <c r="E11" s="88">
        <v>15</v>
      </c>
      <c r="F11" s="92">
        <v>3</v>
      </c>
      <c r="G11" s="370" t="str">
        <f>VLOOKUP(C11,niveau,2)</f>
        <v>3-4</v>
      </c>
      <c r="H11" s="116" t="str">
        <f>VLOOKUP(C11,choix_cp,3)</f>
        <v>1/2/4</v>
      </c>
      <c r="I11" s="113" t="s">
        <v>240</v>
      </c>
      <c r="J11" s="104" t="s">
        <v>147</v>
      </c>
      <c r="K11" s="375" t="s">
        <v>87</v>
      </c>
      <c r="L11" s="380" t="s">
        <v>260</v>
      </c>
      <c r="M11" s="379"/>
      <c r="N11" s="105"/>
      <c r="O11" s="105"/>
    </row>
    <row r="12" spans="1:20">
      <c r="A12" s="69">
        <v>24</v>
      </c>
      <c r="B12" s="85" t="s">
        <v>59</v>
      </c>
      <c r="C12" s="70" t="s">
        <v>100</v>
      </c>
      <c r="D12" s="70" t="s">
        <v>103</v>
      </c>
      <c r="E12" s="88">
        <v>15</v>
      </c>
      <c r="F12" s="92">
        <v>2</v>
      </c>
      <c r="G12" s="370">
        <f>VLOOKUP(C12,niveau,2)</f>
        <v>3</v>
      </c>
      <c r="H12" s="116" t="str">
        <f>VLOOKUP(C12,choix_cp,3)</f>
        <v>1/2/4</v>
      </c>
      <c r="I12" s="113" t="s">
        <v>240</v>
      </c>
      <c r="J12" s="104" t="s">
        <v>138</v>
      </c>
      <c r="K12" s="375" t="s">
        <v>87</v>
      </c>
      <c r="L12" s="380" t="s">
        <v>260</v>
      </c>
      <c r="M12" s="379"/>
      <c r="N12" s="105"/>
      <c r="O12" s="105"/>
    </row>
    <row r="13" spans="1:20">
      <c r="A13" s="69">
        <v>29</v>
      </c>
      <c r="B13" s="85" t="s">
        <v>60</v>
      </c>
      <c r="C13" s="70" t="s">
        <v>100</v>
      </c>
      <c r="D13" s="70" t="s">
        <v>104</v>
      </c>
      <c r="E13" s="88">
        <v>19</v>
      </c>
      <c r="F13" s="92">
        <v>2</v>
      </c>
      <c r="G13" s="370">
        <f>VLOOKUP(C13,niveau,2)</f>
        <v>3</v>
      </c>
      <c r="H13" s="116" t="str">
        <f>VLOOKUP(C13,choix_cp,3)</f>
        <v>1/2/4</v>
      </c>
      <c r="I13" s="113" t="s">
        <v>240</v>
      </c>
      <c r="J13" s="104" t="s">
        <v>138</v>
      </c>
      <c r="K13" s="375" t="s">
        <v>87</v>
      </c>
      <c r="L13" s="380" t="s">
        <v>260</v>
      </c>
      <c r="M13" s="379"/>
      <c r="N13" s="105"/>
      <c r="O13" s="105"/>
    </row>
    <row r="14" spans="1:20">
      <c r="A14" s="69">
        <v>21</v>
      </c>
      <c r="B14" s="85" t="s">
        <v>58</v>
      </c>
      <c r="C14" s="70" t="s">
        <v>52</v>
      </c>
      <c r="D14" s="70" t="s">
        <v>4</v>
      </c>
      <c r="E14" s="88">
        <v>34</v>
      </c>
      <c r="F14" s="92">
        <v>2</v>
      </c>
      <c r="G14" s="370">
        <f>VLOOKUP(C14,niveau,2)</f>
        <v>3</v>
      </c>
      <c r="H14" s="116" t="str">
        <f>VLOOKUP(C14,choix_cp,3)</f>
        <v>3/5--1</v>
      </c>
      <c r="I14" s="109" t="s">
        <v>244</v>
      </c>
      <c r="J14" s="110" t="s">
        <v>134</v>
      </c>
      <c r="K14" s="111" t="s">
        <v>87</v>
      </c>
      <c r="L14" s="351" t="s">
        <v>260</v>
      </c>
      <c r="M14" s="110"/>
      <c r="N14" s="111"/>
      <c r="O14" s="111"/>
    </row>
    <row r="15" spans="1:20">
      <c r="A15" s="69">
        <v>23</v>
      </c>
      <c r="B15" s="85" t="s">
        <v>58</v>
      </c>
      <c r="C15" s="68" t="s">
        <v>54</v>
      </c>
      <c r="D15" s="70" t="s">
        <v>91</v>
      </c>
      <c r="E15" s="88">
        <v>35</v>
      </c>
      <c r="F15" s="92">
        <v>3</v>
      </c>
      <c r="G15" s="370">
        <f>VLOOKUP(C15,niveau,2)</f>
        <v>4</v>
      </c>
      <c r="H15" s="116" t="str">
        <f>VLOOKUP(C15,choix_cp,3)</f>
        <v>2/3/4/5</v>
      </c>
      <c r="I15" s="109" t="s">
        <v>244</v>
      </c>
      <c r="J15" s="110" t="s">
        <v>127</v>
      </c>
      <c r="K15" s="111" t="s">
        <v>86</v>
      </c>
      <c r="L15" s="351" t="s">
        <v>260</v>
      </c>
      <c r="M15" s="110" t="s">
        <v>130</v>
      </c>
      <c r="N15" s="111" t="s">
        <v>87</v>
      </c>
      <c r="O15" s="111" t="s">
        <v>87</v>
      </c>
    </row>
    <row r="16" spans="1:20">
      <c r="A16" s="69">
        <v>8</v>
      </c>
      <c r="B16" s="85" t="s">
        <v>50</v>
      </c>
      <c r="C16" s="68" t="s">
        <v>54</v>
      </c>
      <c r="D16" s="70" t="s">
        <v>9</v>
      </c>
      <c r="E16" s="88">
        <v>25</v>
      </c>
      <c r="F16" s="92">
        <v>3</v>
      </c>
      <c r="G16" s="370">
        <f>VLOOKUP(C16,niveau,2)</f>
        <v>4</v>
      </c>
      <c r="H16" s="116" t="str">
        <f>VLOOKUP(C16,choix_cp,3)</f>
        <v>2/3/4/5</v>
      </c>
      <c r="I16" s="109" t="s">
        <v>244</v>
      </c>
      <c r="J16" s="110" t="s">
        <v>128</v>
      </c>
      <c r="K16" s="111" t="s">
        <v>86</v>
      </c>
      <c r="L16" s="351" t="s">
        <v>260</v>
      </c>
      <c r="M16" s="110" t="s">
        <v>133</v>
      </c>
      <c r="N16" s="111" t="s">
        <v>87</v>
      </c>
      <c r="O16" s="111" t="s">
        <v>87</v>
      </c>
    </row>
    <row r="17" spans="1:15">
      <c r="A17" s="69">
        <v>9</v>
      </c>
      <c r="B17" s="85" t="s">
        <v>50</v>
      </c>
      <c r="C17" s="70" t="s">
        <v>54</v>
      </c>
      <c r="D17" s="70" t="s">
        <v>96</v>
      </c>
      <c r="E17" s="88">
        <v>24</v>
      </c>
      <c r="F17" s="92">
        <v>3</v>
      </c>
      <c r="G17" s="370">
        <f>VLOOKUP(C17,niveau,2)</f>
        <v>4</v>
      </c>
      <c r="H17" s="116" t="str">
        <f>VLOOKUP(C17,choix_cp,3)</f>
        <v>2/3/4/5</v>
      </c>
      <c r="I17" s="109" t="s">
        <v>244</v>
      </c>
      <c r="J17" s="110" t="s">
        <v>128</v>
      </c>
      <c r="K17" s="111" t="s">
        <v>88</v>
      </c>
      <c r="L17" s="351" t="s">
        <v>260</v>
      </c>
      <c r="M17" s="110" t="s">
        <v>135</v>
      </c>
      <c r="N17" s="111" t="s">
        <v>87</v>
      </c>
      <c r="O17" s="111" t="s">
        <v>87</v>
      </c>
    </row>
    <row r="18" spans="1:15">
      <c r="A18" s="69">
        <v>3</v>
      </c>
      <c r="B18" s="85" t="s">
        <v>50</v>
      </c>
      <c r="C18" s="68" t="s">
        <v>100</v>
      </c>
      <c r="D18" s="70" t="s">
        <v>102</v>
      </c>
      <c r="E18" s="88">
        <v>23</v>
      </c>
      <c r="F18" s="92">
        <v>2</v>
      </c>
      <c r="G18" s="370">
        <f>VLOOKUP(C18,niveau,2)</f>
        <v>3</v>
      </c>
      <c r="H18" s="116" t="str">
        <f>VLOOKUP(C18,choix_cp,3)</f>
        <v>1/2/4</v>
      </c>
      <c r="I18" s="109" t="s">
        <v>244</v>
      </c>
      <c r="J18" s="110" t="s">
        <v>129</v>
      </c>
      <c r="K18" s="111" t="s">
        <v>87</v>
      </c>
      <c r="L18" s="351" t="s">
        <v>260</v>
      </c>
      <c r="M18" s="110"/>
      <c r="N18" s="111"/>
      <c r="O18" s="111"/>
    </row>
    <row r="19" spans="1:15">
      <c r="A19" s="69">
        <v>5</v>
      </c>
      <c r="B19" s="85" t="s">
        <v>50</v>
      </c>
      <c r="C19" s="70" t="s">
        <v>52</v>
      </c>
      <c r="D19" s="70" t="s">
        <v>46</v>
      </c>
      <c r="E19" s="88">
        <v>22</v>
      </c>
      <c r="F19" s="92">
        <v>2</v>
      </c>
      <c r="G19" s="370">
        <f>VLOOKUP(C19,niveau,2)</f>
        <v>3</v>
      </c>
      <c r="H19" s="116" t="str">
        <f>VLOOKUP(C19,choix_cp,3)</f>
        <v>3/5--1</v>
      </c>
      <c r="I19" s="109" t="s">
        <v>244</v>
      </c>
      <c r="J19" s="110" t="s">
        <v>145</v>
      </c>
      <c r="K19" s="111" t="s">
        <v>87</v>
      </c>
      <c r="L19" s="351" t="s">
        <v>260</v>
      </c>
      <c r="M19" s="110"/>
      <c r="N19" s="111"/>
      <c r="O19" s="111"/>
    </row>
    <row r="20" spans="1:15">
      <c r="A20" s="69">
        <v>27</v>
      </c>
      <c r="B20" s="85" t="s">
        <v>59</v>
      </c>
      <c r="C20" s="70" t="s">
        <v>53</v>
      </c>
      <c r="D20" s="70" t="s">
        <v>6</v>
      </c>
      <c r="E20" s="88">
        <v>15</v>
      </c>
      <c r="F20" s="92">
        <v>3</v>
      </c>
      <c r="G20" s="370" t="str">
        <f>VLOOKUP(C20,niveau,2)</f>
        <v>3-4</v>
      </c>
      <c r="H20" s="116" t="str">
        <f>VLOOKUP(C20,choix_cp,3)</f>
        <v>1/2/4</v>
      </c>
      <c r="I20" s="109" t="s">
        <v>244</v>
      </c>
      <c r="J20" s="110" t="s">
        <v>146</v>
      </c>
      <c r="K20" s="111" t="s">
        <v>87</v>
      </c>
      <c r="L20" s="351" t="s">
        <v>260</v>
      </c>
      <c r="M20" s="110"/>
      <c r="N20" s="111"/>
      <c r="O20" s="111"/>
    </row>
    <row r="21" spans="1:15">
      <c r="A21" s="69">
        <v>17</v>
      </c>
      <c r="B21" s="85" t="s">
        <v>56</v>
      </c>
      <c r="C21" s="70" t="s">
        <v>51</v>
      </c>
      <c r="D21" s="70" t="s">
        <v>65</v>
      </c>
      <c r="E21" s="88">
        <v>15</v>
      </c>
      <c r="F21" s="92">
        <v>3</v>
      </c>
      <c r="G21" s="370">
        <f>VLOOKUP(C21,niveau,2)</f>
        <v>3</v>
      </c>
      <c r="H21" s="116" t="str">
        <f>VLOOKUP(C21,choix_cp,3)</f>
        <v>3/5/?</v>
      </c>
      <c r="I21" s="106" t="s">
        <v>245</v>
      </c>
      <c r="J21" s="107" t="s">
        <v>145</v>
      </c>
      <c r="K21" s="108" t="s">
        <v>86</v>
      </c>
      <c r="L21" s="352" t="s">
        <v>260</v>
      </c>
      <c r="M21" s="107"/>
      <c r="N21" s="108"/>
      <c r="O21" s="108"/>
    </row>
    <row r="22" spans="1:15">
      <c r="A22" s="69">
        <v>2</v>
      </c>
      <c r="B22" s="85" t="s">
        <v>48</v>
      </c>
      <c r="C22" s="70" t="s">
        <v>64</v>
      </c>
      <c r="D22" s="70" t="s">
        <v>151</v>
      </c>
      <c r="E22" s="88">
        <v>24</v>
      </c>
      <c r="F22" s="92">
        <v>3</v>
      </c>
      <c r="G22" s="370">
        <f>VLOOKUP(C22,niveau,2)</f>
        <v>2</v>
      </c>
      <c r="H22" s="116" t="str">
        <f>VLOOKUP(C22,choix_cp,3)</f>
        <v>xxx</v>
      </c>
      <c r="I22" s="106" t="s">
        <v>245</v>
      </c>
      <c r="J22" s="107" t="s">
        <v>140</v>
      </c>
      <c r="K22" s="108" t="s">
        <v>87</v>
      </c>
      <c r="L22" s="352" t="s">
        <v>261</v>
      </c>
      <c r="M22" s="107" t="s">
        <v>141</v>
      </c>
      <c r="N22" s="108" t="s">
        <v>86</v>
      </c>
      <c r="O22" s="108" t="s">
        <v>261</v>
      </c>
    </row>
    <row r="23" spans="1:15">
      <c r="A23" s="69">
        <v>4</v>
      </c>
      <c r="B23" s="85" t="s">
        <v>50</v>
      </c>
      <c r="C23" s="70" t="s">
        <v>52</v>
      </c>
      <c r="D23" s="70" t="s">
        <v>44</v>
      </c>
      <c r="E23" s="88">
        <v>30</v>
      </c>
      <c r="F23" s="92">
        <v>2</v>
      </c>
      <c r="G23" s="370">
        <f>VLOOKUP(C23,niveau,2)</f>
        <v>3</v>
      </c>
      <c r="H23" s="116" t="str">
        <f>VLOOKUP(C23,choix_cp,3)</f>
        <v>3/5--1</v>
      </c>
      <c r="I23" s="106" t="s">
        <v>245</v>
      </c>
      <c r="J23" s="107" t="s">
        <v>147</v>
      </c>
      <c r="K23" s="108" t="s">
        <v>87</v>
      </c>
      <c r="L23" s="352" t="s">
        <v>260</v>
      </c>
      <c r="M23" s="107"/>
      <c r="N23" s="108"/>
      <c r="O23" s="108"/>
    </row>
    <row r="24" spans="1:15">
      <c r="A24" s="69">
        <v>22</v>
      </c>
      <c r="B24" s="85" t="s">
        <v>58</v>
      </c>
      <c r="C24" s="70" t="s">
        <v>53</v>
      </c>
      <c r="D24" s="70" t="s">
        <v>5</v>
      </c>
      <c r="E24" s="88">
        <v>35</v>
      </c>
      <c r="F24" s="92">
        <v>3</v>
      </c>
      <c r="G24" s="370" t="str">
        <f>VLOOKUP(C24,niveau,2)</f>
        <v>3-4</v>
      </c>
      <c r="H24" s="116" t="str">
        <f>VLOOKUP(C24,choix_cp,3)</f>
        <v>1/2/4</v>
      </c>
      <c r="I24" s="106" t="s">
        <v>245</v>
      </c>
      <c r="J24" s="107" t="s">
        <v>148</v>
      </c>
      <c r="K24" s="108" t="s">
        <v>87</v>
      </c>
      <c r="L24" s="352" t="s">
        <v>260</v>
      </c>
      <c r="M24" s="107" t="s">
        <v>138</v>
      </c>
      <c r="N24" s="108" t="s">
        <v>88</v>
      </c>
      <c r="O24" s="108" t="s">
        <v>260</v>
      </c>
    </row>
    <row r="25" spans="1:15">
      <c r="A25" s="69">
        <v>1</v>
      </c>
      <c r="B25" s="85" t="s">
        <v>48</v>
      </c>
      <c r="C25" s="70" t="s">
        <v>64</v>
      </c>
      <c r="D25" s="70" t="s">
        <v>66</v>
      </c>
      <c r="E25" s="88">
        <v>24</v>
      </c>
      <c r="F25" s="92">
        <v>3</v>
      </c>
      <c r="G25" s="370">
        <f>VLOOKUP(C25,niveau,2)</f>
        <v>2</v>
      </c>
      <c r="H25" s="116" t="str">
        <f>VLOOKUP(C25,choix_cp,3)</f>
        <v>xxx</v>
      </c>
      <c r="I25" s="106" t="s">
        <v>245</v>
      </c>
      <c r="J25" s="107" t="s">
        <v>130</v>
      </c>
      <c r="K25" s="108" t="s">
        <v>87</v>
      </c>
      <c r="L25" s="352" t="s">
        <v>260</v>
      </c>
      <c r="M25" s="107" t="s">
        <v>138</v>
      </c>
      <c r="N25" s="108" t="s">
        <v>86</v>
      </c>
      <c r="O25" s="108" t="s">
        <v>260</v>
      </c>
    </row>
    <row r="26" spans="1:15" ht="12.75" customHeight="1">
      <c r="A26" s="69">
        <v>6</v>
      </c>
      <c r="B26" s="85" t="s">
        <v>50</v>
      </c>
      <c r="C26" s="68" t="s">
        <v>53</v>
      </c>
      <c r="D26" s="70" t="s">
        <v>7</v>
      </c>
      <c r="E26" s="88">
        <v>30</v>
      </c>
      <c r="F26" s="92">
        <v>3</v>
      </c>
      <c r="G26" s="370" t="str">
        <f>VLOOKUP(C26,niveau,2)</f>
        <v>3-4</v>
      </c>
      <c r="H26" s="116" t="str">
        <f>VLOOKUP(C26,choix_cp,3)</f>
        <v>1/2/4</v>
      </c>
      <c r="I26" s="106" t="s">
        <v>245</v>
      </c>
      <c r="J26" s="107" t="s">
        <v>131</v>
      </c>
      <c r="K26" s="108" t="s">
        <v>86</v>
      </c>
      <c r="L26" s="352" t="s">
        <v>260</v>
      </c>
      <c r="M26" s="107" t="s">
        <v>139</v>
      </c>
      <c r="N26" s="108" t="s">
        <v>87</v>
      </c>
      <c r="O26" s="108" t="s">
        <v>260</v>
      </c>
    </row>
    <row r="27" spans="1:15">
      <c r="A27" s="69">
        <v>33</v>
      </c>
      <c r="B27" s="85" t="s">
        <v>60</v>
      </c>
      <c r="C27" s="70" t="s">
        <v>54</v>
      </c>
      <c r="D27" s="70" t="s">
        <v>0</v>
      </c>
      <c r="E27" s="88">
        <v>29</v>
      </c>
      <c r="F27" s="92">
        <v>3</v>
      </c>
      <c r="G27" s="370">
        <f>VLOOKUP(C27,niveau,2)</f>
        <v>4</v>
      </c>
      <c r="H27" s="116" t="str">
        <f>VLOOKUP(C27,choix_cp,3)</f>
        <v>2/3/4/5</v>
      </c>
      <c r="I27" s="106" t="s">
        <v>245</v>
      </c>
      <c r="J27" s="107" t="s">
        <v>131</v>
      </c>
      <c r="K27" s="108" t="s">
        <v>88</v>
      </c>
      <c r="L27" s="352" t="s">
        <v>260</v>
      </c>
      <c r="M27" s="107" t="s">
        <v>136</v>
      </c>
      <c r="N27" s="108" t="s">
        <v>87</v>
      </c>
      <c r="O27" s="108" t="s">
        <v>260</v>
      </c>
    </row>
    <row r="28" spans="1:15">
      <c r="A28" s="69">
        <v>20</v>
      </c>
      <c r="B28" s="85" t="s">
        <v>56</v>
      </c>
      <c r="C28" s="70" t="s">
        <v>54</v>
      </c>
      <c r="D28" s="70" t="s">
        <v>67</v>
      </c>
      <c r="E28" s="88">
        <v>7</v>
      </c>
      <c r="F28" s="92">
        <v>3</v>
      </c>
      <c r="G28" s="370">
        <f>VLOOKUP(C28,niveau,2)</f>
        <v>4</v>
      </c>
      <c r="H28" s="116" t="str">
        <f>VLOOKUP(C28,choix_cp,3)</f>
        <v>2/3/4/5</v>
      </c>
      <c r="I28" s="94" t="s">
        <v>246</v>
      </c>
      <c r="J28" s="98" t="s">
        <v>126</v>
      </c>
      <c r="K28" s="99" t="s">
        <v>87</v>
      </c>
      <c r="L28" s="353" t="s">
        <v>260</v>
      </c>
      <c r="M28" s="98" t="s">
        <v>131</v>
      </c>
      <c r="N28" s="99" t="s">
        <v>86</v>
      </c>
      <c r="O28" s="99" t="s">
        <v>260</v>
      </c>
    </row>
    <row r="29" spans="1:15">
      <c r="A29" s="69">
        <v>12</v>
      </c>
      <c r="B29" s="85" t="s">
        <v>50</v>
      </c>
      <c r="C29" s="70" t="s">
        <v>54</v>
      </c>
      <c r="D29" s="70" t="s">
        <v>68</v>
      </c>
      <c r="E29" s="88">
        <v>30</v>
      </c>
      <c r="F29" s="92">
        <v>3</v>
      </c>
      <c r="G29" s="370">
        <f>VLOOKUP(C29,niveau,2)</f>
        <v>4</v>
      </c>
      <c r="H29" s="116" t="str">
        <f>VLOOKUP(C29,choix_cp,3)</f>
        <v>2/3/4/5</v>
      </c>
      <c r="I29" s="94" t="s">
        <v>246</v>
      </c>
      <c r="J29" s="98" t="s">
        <v>127</v>
      </c>
      <c r="K29" s="99" t="s">
        <v>86</v>
      </c>
      <c r="L29" s="353" t="s">
        <v>260</v>
      </c>
      <c r="M29" s="98" t="s">
        <v>134</v>
      </c>
      <c r="N29" s="99" t="s">
        <v>87</v>
      </c>
      <c r="O29" s="99" t="s">
        <v>260</v>
      </c>
    </row>
    <row r="30" spans="1:15" ht="12.75" customHeight="1">
      <c r="A30" s="69">
        <v>28</v>
      </c>
      <c r="B30" s="85" t="s">
        <v>59</v>
      </c>
      <c r="C30" s="70" t="s">
        <v>54</v>
      </c>
      <c r="D30" s="70" t="s">
        <v>8</v>
      </c>
      <c r="E30" s="88">
        <v>15</v>
      </c>
      <c r="F30" s="92">
        <v>3</v>
      </c>
      <c r="G30" s="370">
        <f>VLOOKUP(C30,niveau,2)</f>
        <v>4</v>
      </c>
      <c r="H30" s="116" t="str">
        <f>VLOOKUP(C30,choix_cp,3)</f>
        <v>2/3/4/5</v>
      </c>
      <c r="I30" s="94" t="s">
        <v>246</v>
      </c>
      <c r="J30" s="98" t="s">
        <v>129</v>
      </c>
      <c r="K30" s="99" t="s">
        <v>87</v>
      </c>
      <c r="L30" s="353" t="s">
        <v>260</v>
      </c>
      <c r="M30" s="98" t="s">
        <v>130</v>
      </c>
      <c r="N30" s="99" t="s">
        <v>86</v>
      </c>
      <c r="O30" s="99" t="s">
        <v>260</v>
      </c>
    </row>
    <row r="31" spans="1:15">
      <c r="A31" s="69">
        <v>26</v>
      </c>
      <c r="B31" s="85" t="s">
        <v>59</v>
      </c>
      <c r="C31" s="68" t="s">
        <v>52</v>
      </c>
      <c r="D31" s="70" t="s">
        <v>69</v>
      </c>
      <c r="E31" s="88">
        <v>15</v>
      </c>
      <c r="F31" s="92">
        <v>2</v>
      </c>
      <c r="G31" s="370">
        <f>VLOOKUP(C31,niveau,2)</f>
        <v>3</v>
      </c>
      <c r="H31" s="116" t="str">
        <f>VLOOKUP(C31,choix_cp,3)</f>
        <v>3/5--1</v>
      </c>
      <c r="I31" s="94" t="s">
        <v>246</v>
      </c>
      <c r="J31" s="98" t="s">
        <v>147</v>
      </c>
      <c r="K31" s="99" t="s">
        <v>87</v>
      </c>
      <c r="L31" s="353" t="s">
        <v>260</v>
      </c>
      <c r="M31" s="98"/>
      <c r="N31" s="99"/>
      <c r="O31" s="99"/>
    </row>
    <row r="32" spans="1:15">
      <c r="A32" s="69">
        <v>10</v>
      </c>
      <c r="B32" s="85" t="s">
        <v>50</v>
      </c>
      <c r="C32" s="70" t="s">
        <v>52</v>
      </c>
      <c r="D32" s="70" t="s">
        <v>13</v>
      </c>
      <c r="E32" s="88">
        <v>30</v>
      </c>
      <c r="F32" s="92">
        <v>2</v>
      </c>
      <c r="G32" s="370">
        <f>VLOOKUP(C32,niveau,2)</f>
        <v>3</v>
      </c>
      <c r="H32" s="116" t="str">
        <f>VLOOKUP(C32,choix_cp,3)</f>
        <v>3/5--1</v>
      </c>
      <c r="I32" s="94" t="s">
        <v>246</v>
      </c>
      <c r="J32" s="98" t="s">
        <v>148</v>
      </c>
      <c r="K32" s="99" t="s">
        <v>87</v>
      </c>
      <c r="L32" s="353" t="s">
        <v>260</v>
      </c>
      <c r="M32" s="98"/>
      <c r="N32" s="99"/>
      <c r="O32" s="99"/>
    </row>
    <row r="33" spans="1:15">
      <c r="A33" s="69">
        <v>18</v>
      </c>
      <c r="B33" s="85" t="s">
        <v>56</v>
      </c>
      <c r="C33" s="70" t="s">
        <v>52</v>
      </c>
      <c r="D33" s="70" t="s">
        <v>40</v>
      </c>
      <c r="E33" s="88">
        <v>15</v>
      </c>
      <c r="F33" s="92">
        <v>2</v>
      </c>
      <c r="G33" s="370">
        <f>VLOOKUP(C33,niveau,2)</f>
        <v>3</v>
      </c>
      <c r="H33" s="116" t="str">
        <f>VLOOKUP(C33,choix_cp,3)</f>
        <v>3/5--1</v>
      </c>
      <c r="I33" s="94" t="s">
        <v>246</v>
      </c>
      <c r="J33" s="98" t="s">
        <v>148</v>
      </c>
      <c r="K33" s="99" t="s">
        <v>87</v>
      </c>
      <c r="L33" s="353" t="s">
        <v>260</v>
      </c>
      <c r="M33" s="98"/>
      <c r="N33" s="99"/>
      <c r="O33" s="99"/>
    </row>
    <row r="34" spans="1:15">
      <c r="A34" s="69">
        <v>14</v>
      </c>
      <c r="B34" s="85" t="s">
        <v>55</v>
      </c>
      <c r="C34" s="70" t="s">
        <v>100</v>
      </c>
      <c r="D34" s="70" t="s">
        <v>82</v>
      </c>
      <c r="E34" s="88">
        <v>15</v>
      </c>
      <c r="F34" s="92">
        <v>2</v>
      </c>
      <c r="G34" s="370">
        <f>VLOOKUP(C34,niveau,2)</f>
        <v>3</v>
      </c>
      <c r="H34" s="116" t="str">
        <f>VLOOKUP(C34,choix_cp,3)</f>
        <v>1/2/4</v>
      </c>
      <c r="I34" s="94" t="s">
        <v>246</v>
      </c>
      <c r="J34" s="98" t="s">
        <v>136</v>
      </c>
      <c r="K34" s="99" t="s">
        <v>87</v>
      </c>
      <c r="L34" s="353" t="s">
        <v>260</v>
      </c>
      <c r="M34" s="98"/>
      <c r="N34" s="99"/>
      <c r="O34" s="99"/>
    </row>
    <row r="35" spans="1:15">
      <c r="A35" s="69">
        <v>16</v>
      </c>
      <c r="B35" s="85" t="s">
        <v>56</v>
      </c>
      <c r="C35" s="70" t="s">
        <v>100</v>
      </c>
      <c r="D35" s="70" t="s">
        <v>81</v>
      </c>
      <c r="E35" s="88">
        <v>15</v>
      </c>
      <c r="F35" s="92">
        <v>2</v>
      </c>
      <c r="G35" s="370">
        <f>VLOOKUP(C35,niveau,2)</f>
        <v>3</v>
      </c>
      <c r="H35" s="116" t="str">
        <f>VLOOKUP(C35,choix_cp,3)</f>
        <v>1/2/4</v>
      </c>
      <c r="I35" s="94" t="s">
        <v>246</v>
      </c>
      <c r="J35" s="98" t="s">
        <v>136</v>
      </c>
      <c r="K35" s="99" t="s">
        <v>87</v>
      </c>
      <c r="L35" s="353" t="s">
        <v>260</v>
      </c>
      <c r="M35" s="98"/>
      <c r="N35" s="99"/>
      <c r="O35" s="99"/>
    </row>
    <row r="36" spans="1:15">
      <c r="A36" s="69">
        <v>13</v>
      </c>
      <c r="B36" s="85" t="s">
        <v>55</v>
      </c>
      <c r="C36" s="70" t="s">
        <v>100</v>
      </c>
      <c r="D36" s="70" t="s">
        <v>10</v>
      </c>
      <c r="E36" s="88">
        <v>30</v>
      </c>
      <c r="F36" s="92">
        <v>2</v>
      </c>
      <c r="G36" s="370">
        <f>VLOOKUP(C36,niveau,2)</f>
        <v>3</v>
      </c>
      <c r="H36" s="116" t="str">
        <f>VLOOKUP(C36,choix_cp,3)</f>
        <v>1/2/4</v>
      </c>
      <c r="I36" s="94" t="s">
        <v>246</v>
      </c>
      <c r="J36" s="98" t="s">
        <v>137</v>
      </c>
      <c r="K36" s="99" t="s">
        <v>87</v>
      </c>
      <c r="L36" s="353" t="s">
        <v>260</v>
      </c>
      <c r="M36" s="98"/>
      <c r="N36" s="99"/>
      <c r="O36" s="99"/>
    </row>
    <row r="37" spans="1:15" ht="12.75" customHeight="1">
      <c r="A37" s="69">
        <v>36</v>
      </c>
      <c r="B37" s="85"/>
      <c r="C37" s="70"/>
      <c r="D37" s="70"/>
      <c r="E37" s="88"/>
      <c r="F37" s="92"/>
      <c r="G37" s="370"/>
      <c r="H37" s="116"/>
      <c r="I37" s="389"/>
      <c r="J37" s="390"/>
      <c r="K37" s="391"/>
      <c r="L37" s="392"/>
      <c r="M37" s="390"/>
      <c r="N37" s="391"/>
      <c r="O37" s="391"/>
    </row>
    <row r="38" spans="1:15">
      <c r="A38" s="69">
        <v>37</v>
      </c>
      <c r="B38" s="85"/>
      <c r="C38" s="70"/>
      <c r="D38" s="70"/>
      <c r="E38" s="88"/>
      <c r="F38" s="92"/>
      <c r="G38" s="370"/>
      <c r="H38" s="116"/>
      <c r="I38" s="389"/>
      <c r="J38" s="390"/>
      <c r="K38" s="391"/>
      <c r="L38" s="392"/>
      <c r="M38" s="390"/>
      <c r="N38" s="391"/>
      <c r="O38" s="391"/>
    </row>
    <row r="39" spans="1:15">
      <c r="A39" s="69">
        <v>38</v>
      </c>
      <c r="B39" s="85"/>
      <c r="C39" s="70"/>
      <c r="D39" s="70"/>
      <c r="E39" s="88"/>
      <c r="F39" s="92"/>
      <c r="G39" s="370"/>
      <c r="H39" s="116"/>
      <c r="I39" s="389"/>
      <c r="J39" s="390"/>
      <c r="K39" s="391"/>
      <c r="L39" s="392"/>
      <c r="M39" s="390"/>
      <c r="N39" s="391"/>
      <c r="O39" s="391"/>
    </row>
    <row r="40" spans="1:15">
      <c r="A40" s="69">
        <v>39</v>
      </c>
      <c r="B40" s="85"/>
      <c r="C40" s="70"/>
      <c r="D40" s="70"/>
      <c r="E40" s="88"/>
      <c r="F40" s="92"/>
      <c r="G40" s="370"/>
      <c r="H40" s="116"/>
      <c r="I40" s="389"/>
      <c r="J40" s="390"/>
      <c r="K40" s="391"/>
      <c r="L40" s="392"/>
      <c r="M40" s="390"/>
      <c r="N40" s="391"/>
      <c r="O40" s="391"/>
    </row>
    <row r="41" spans="1:15">
      <c r="A41" s="69">
        <v>40</v>
      </c>
      <c r="B41" s="85"/>
      <c r="C41" s="70"/>
      <c r="D41" s="70"/>
      <c r="E41" s="88"/>
      <c r="F41" s="92"/>
      <c r="G41" s="370"/>
      <c r="H41" s="116"/>
      <c r="I41" s="389"/>
      <c r="J41" s="390"/>
      <c r="K41" s="391"/>
      <c r="L41" s="392"/>
      <c r="M41" s="390"/>
      <c r="N41" s="391"/>
      <c r="O41" s="391"/>
    </row>
    <row r="42" spans="1:15">
      <c r="A42" s="69">
        <v>41</v>
      </c>
      <c r="B42" s="85"/>
      <c r="C42" s="70"/>
      <c r="D42" s="70"/>
      <c r="E42" s="88"/>
      <c r="F42" s="92"/>
      <c r="G42" s="370"/>
      <c r="H42" s="116"/>
      <c r="I42" s="389"/>
      <c r="J42" s="390"/>
      <c r="K42" s="391"/>
      <c r="L42" s="392"/>
      <c r="M42" s="390"/>
      <c r="N42" s="391"/>
      <c r="O42" s="391"/>
    </row>
    <row r="43" spans="1:15">
      <c r="A43" s="69">
        <v>42</v>
      </c>
      <c r="B43" s="85"/>
      <c r="C43" s="70"/>
      <c r="D43" s="70"/>
      <c r="E43" s="88"/>
      <c r="F43" s="92"/>
      <c r="G43" s="370"/>
      <c r="H43" s="116"/>
      <c r="I43" s="389"/>
      <c r="J43" s="390"/>
      <c r="K43" s="391"/>
      <c r="L43" s="392"/>
      <c r="M43" s="390"/>
      <c r="N43" s="391"/>
      <c r="O43" s="391"/>
    </row>
    <row r="44" spans="1:15">
      <c r="A44" s="69">
        <v>43</v>
      </c>
      <c r="B44" s="85"/>
      <c r="C44" s="70"/>
      <c r="D44" s="70"/>
      <c r="E44" s="88"/>
      <c r="F44" s="92"/>
      <c r="G44" s="370"/>
      <c r="H44" s="116"/>
      <c r="I44" s="389"/>
      <c r="J44" s="390"/>
      <c r="K44" s="391"/>
      <c r="L44" s="392"/>
      <c r="M44" s="390"/>
      <c r="N44" s="391"/>
      <c r="O44" s="391"/>
    </row>
    <row r="45" spans="1:15" ht="12.75" customHeight="1">
      <c r="A45" s="69">
        <v>44</v>
      </c>
      <c r="B45" s="85"/>
      <c r="C45" s="70"/>
      <c r="D45" s="70"/>
      <c r="E45" s="88"/>
      <c r="F45" s="92"/>
      <c r="G45" s="370"/>
      <c r="H45" s="116"/>
      <c r="I45" s="389"/>
      <c r="J45" s="390"/>
      <c r="K45" s="391"/>
      <c r="L45" s="392"/>
      <c r="M45" s="390"/>
      <c r="N45" s="391"/>
      <c r="O45" s="391"/>
    </row>
    <row r="46" spans="1:15" ht="16.5" customHeight="1">
      <c r="A46" s="69">
        <v>45</v>
      </c>
      <c r="B46" s="85"/>
      <c r="C46" s="70"/>
      <c r="D46" s="70"/>
      <c r="E46" s="88"/>
      <c r="F46" s="92"/>
      <c r="G46" s="370"/>
      <c r="H46" s="116"/>
      <c r="I46" s="389"/>
      <c r="J46" s="390"/>
      <c r="K46" s="391"/>
      <c r="L46" s="392"/>
      <c r="M46" s="390"/>
      <c r="N46" s="391"/>
      <c r="O46" s="391"/>
    </row>
    <row r="47" spans="1:15">
      <c r="A47" s="69">
        <v>46</v>
      </c>
      <c r="B47" s="85"/>
      <c r="C47" s="70"/>
      <c r="D47" s="70"/>
      <c r="E47" s="88"/>
      <c r="F47" s="92"/>
      <c r="G47" s="370"/>
      <c r="H47" s="116"/>
      <c r="I47" s="389"/>
      <c r="J47" s="390"/>
      <c r="K47" s="391"/>
      <c r="L47" s="392"/>
      <c r="M47" s="390"/>
      <c r="N47" s="391"/>
      <c r="O47" s="391"/>
    </row>
    <row r="48" spans="1:15">
      <c r="A48" s="69">
        <v>47</v>
      </c>
      <c r="B48" s="85"/>
      <c r="C48" s="70"/>
      <c r="D48" s="70"/>
      <c r="E48" s="88"/>
      <c r="F48" s="92"/>
      <c r="G48" s="370"/>
      <c r="H48" s="116"/>
      <c r="I48" s="389"/>
      <c r="J48" s="390"/>
      <c r="K48" s="391"/>
      <c r="L48" s="392"/>
      <c r="M48" s="390"/>
      <c r="N48" s="391"/>
      <c r="O48" s="391"/>
    </row>
    <row r="49" spans="1:15">
      <c r="A49" s="69">
        <v>48</v>
      </c>
      <c r="B49" s="85"/>
      <c r="C49" s="70"/>
      <c r="D49" s="70"/>
      <c r="E49" s="88"/>
      <c r="F49" s="92"/>
      <c r="G49" s="370"/>
      <c r="H49" s="116"/>
      <c r="I49" s="389"/>
      <c r="J49" s="390"/>
      <c r="K49" s="391"/>
      <c r="L49" s="392"/>
      <c r="M49" s="390"/>
      <c r="N49" s="391"/>
      <c r="O49" s="391"/>
    </row>
    <row r="50" spans="1:15">
      <c r="A50" s="69">
        <v>49</v>
      </c>
      <c r="B50" s="85"/>
      <c r="C50" s="70"/>
      <c r="D50" s="70"/>
      <c r="E50" s="88"/>
      <c r="F50" s="92"/>
      <c r="G50" s="370"/>
      <c r="H50" s="116"/>
      <c r="I50" s="389"/>
      <c r="J50" s="390"/>
      <c r="K50" s="391"/>
      <c r="L50" s="392"/>
      <c r="M50" s="390"/>
      <c r="N50" s="391"/>
      <c r="O50" s="391"/>
    </row>
    <row r="51" spans="1:15">
      <c r="A51" s="69">
        <v>50</v>
      </c>
      <c r="B51" s="85"/>
      <c r="C51" s="70"/>
      <c r="D51" s="70"/>
      <c r="E51" s="88"/>
      <c r="F51" s="92"/>
      <c r="G51" s="370"/>
      <c r="H51" s="116"/>
      <c r="I51" s="389"/>
      <c r="J51" s="390"/>
      <c r="K51" s="391"/>
      <c r="L51" s="392"/>
      <c r="M51" s="390"/>
      <c r="N51" s="391"/>
      <c r="O51" s="391"/>
    </row>
    <row r="52" spans="1:15">
      <c r="A52" s="69">
        <v>51</v>
      </c>
      <c r="B52" s="85"/>
      <c r="C52" s="70"/>
      <c r="D52" s="70"/>
      <c r="E52" s="88"/>
      <c r="F52" s="92"/>
      <c r="G52" s="370"/>
      <c r="H52" s="116"/>
      <c r="I52" s="389"/>
      <c r="J52" s="390"/>
      <c r="K52" s="391"/>
      <c r="L52" s="392"/>
      <c r="M52" s="390"/>
      <c r="N52" s="391"/>
      <c r="O52" s="391"/>
    </row>
    <row r="53" spans="1:15">
      <c r="A53" s="69">
        <v>52</v>
      </c>
      <c r="B53" s="85"/>
      <c r="C53" s="70"/>
      <c r="D53" s="70"/>
      <c r="E53" s="88"/>
      <c r="F53" s="92"/>
      <c r="G53" s="370"/>
      <c r="H53" s="116"/>
      <c r="I53" s="389"/>
      <c r="J53" s="390"/>
      <c r="K53" s="391"/>
      <c r="L53" s="392"/>
      <c r="M53" s="390"/>
      <c r="N53" s="391"/>
      <c r="O53" s="391"/>
    </row>
    <row r="54" spans="1:15">
      <c r="A54" s="69">
        <v>53</v>
      </c>
      <c r="B54" s="85"/>
      <c r="C54" s="70"/>
      <c r="D54" s="70"/>
      <c r="E54" s="88"/>
      <c r="F54" s="92"/>
      <c r="G54" s="370"/>
      <c r="H54" s="116"/>
      <c r="I54" s="389"/>
      <c r="J54" s="390"/>
      <c r="K54" s="391"/>
      <c r="L54" s="392"/>
      <c r="M54" s="390"/>
      <c r="N54" s="391"/>
      <c r="O54" s="391"/>
    </row>
    <row r="55" spans="1:15">
      <c r="A55" s="69">
        <v>54</v>
      </c>
      <c r="B55" s="85"/>
      <c r="C55" s="70"/>
      <c r="D55" s="70"/>
      <c r="E55" s="88"/>
      <c r="F55" s="92"/>
      <c r="G55" s="370"/>
      <c r="H55" s="116"/>
      <c r="I55" s="389"/>
      <c r="J55" s="390"/>
      <c r="K55" s="391"/>
      <c r="L55" s="392"/>
      <c r="M55" s="390"/>
      <c r="N55" s="391"/>
      <c r="O55" s="391"/>
    </row>
    <row r="56" spans="1:15">
      <c r="A56" s="69">
        <v>55</v>
      </c>
      <c r="B56" s="85"/>
      <c r="C56" s="70"/>
      <c r="D56" s="70"/>
      <c r="E56" s="88"/>
      <c r="F56" s="92"/>
      <c r="G56" s="370"/>
      <c r="H56" s="116"/>
      <c r="I56" s="389"/>
      <c r="J56" s="390"/>
      <c r="K56" s="391"/>
      <c r="L56" s="392"/>
      <c r="M56" s="390"/>
      <c r="N56" s="391"/>
      <c r="O56" s="391"/>
    </row>
    <row r="57" spans="1:15">
      <c r="A57" s="69">
        <v>56</v>
      </c>
      <c r="B57" s="85"/>
      <c r="C57" s="70"/>
      <c r="D57" s="70"/>
      <c r="E57" s="88"/>
      <c r="F57" s="92"/>
      <c r="G57" s="370"/>
      <c r="H57" s="116"/>
      <c r="I57" s="389"/>
      <c r="J57" s="390"/>
      <c r="K57" s="391"/>
      <c r="L57" s="392"/>
      <c r="M57" s="390"/>
      <c r="N57" s="391"/>
      <c r="O57" s="391"/>
    </row>
    <row r="58" spans="1:15">
      <c r="A58" s="69">
        <v>57</v>
      </c>
      <c r="B58" s="85"/>
      <c r="C58" s="70"/>
      <c r="D58" s="70"/>
      <c r="E58" s="88"/>
      <c r="F58" s="92"/>
      <c r="G58" s="370"/>
      <c r="H58" s="116"/>
      <c r="I58" s="389"/>
      <c r="J58" s="390"/>
      <c r="K58" s="391"/>
      <c r="L58" s="392"/>
      <c r="M58" s="390"/>
      <c r="N58" s="391"/>
      <c r="O58" s="391"/>
    </row>
    <row r="59" spans="1:15">
      <c r="A59" s="69">
        <v>58</v>
      </c>
      <c r="B59" s="85"/>
      <c r="C59" s="70"/>
      <c r="D59" s="70"/>
      <c r="E59" s="88"/>
      <c r="F59" s="92"/>
      <c r="G59" s="370"/>
      <c r="H59" s="116"/>
      <c r="I59" s="389"/>
      <c r="J59" s="390"/>
      <c r="K59" s="391"/>
      <c r="L59" s="392"/>
      <c r="M59" s="390"/>
      <c r="N59" s="391"/>
      <c r="O59" s="391"/>
    </row>
    <row r="60" spans="1:15">
      <c r="A60" s="69">
        <v>59</v>
      </c>
      <c r="B60" s="85"/>
      <c r="C60" s="70"/>
      <c r="D60" s="70"/>
      <c r="E60" s="88"/>
      <c r="F60" s="92"/>
      <c r="G60" s="370"/>
      <c r="H60" s="116"/>
      <c r="I60" s="389"/>
      <c r="J60" s="390"/>
      <c r="K60" s="391"/>
      <c r="L60" s="392"/>
      <c r="M60" s="390"/>
      <c r="N60" s="391"/>
      <c r="O60" s="391"/>
    </row>
    <row r="61" spans="1:15">
      <c r="A61" s="69">
        <v>60</v>
      </c>
      <c r="B61" s="85"/>
      <c r="C61" s="70"/>
      <c r="D61" s="70"/>
      <c r="E61" s="88"/>
      <c r="F61" s="92"/>
      <c r="G61" s="370"/>
      <c r="H61" s="116"/>
      <c r="I61" s="389"/>
      <c r="J61" s="390"/>
      <c r="K61" s="391"/>
      <c r="L61" s="392"/>
      <c r="M61" s="390"/>
      <c r="N61" s="391"/>
      <c r="O61" s="391"/>
    </row>
    <row r="62" spans="1:15">
      <c r="A62" s="69">
        <v>61</v>
      </c>
      <c r="B62" s="85"/>
      <c r="C62" s="70"/>
      <c r="D62" s="70"/>
      <c r="E62" s="88"/>
      <c r="F62" s="92"/>
      <c r="G62" s="370"/>
      <c r="H62" s="116"/>
      <c r="I62" s="389"/>
      <c r="J62" s="390"/>
      <c r="K62" s="391"/>
      <c r="L62" s="392"/>
      <c r="M62" s="390"/>
      <c r="N62" s="391"/>
      <c r="O62" s="391"/>
    </row>
    <row r="63" spans="1:15">
      <c r="A63" s="69">
        <v>62</v>
      </c>
      <c r="B63" s="85"/>
      <c r="C63" s="70"/>
      <c r="D63" s="70"/>
      <c r="E63" s="88"/>
      <c r="F63" s="92"/>
      <c r="G63" s="370"/>
      <c r="H63" s="116"/>
      <c r="I63" s="389"/>
      <c r="J63" s="390"/>
      <c r="K63" s="391"/>
      <c r="L63" s="392"/>
      <c r="M63" s="390"/>
      <c r="N63" s="391"/>
      <c r="O63" s="391"/>
    </row>
    <row r="64" spans="1:15">
      <c r="A64" s="69">
        <v>63</v>
      </c>
      <c r="B64" s="85"/>
      <c r="C64" s="70"/>
      <c r="D64" s="70"/>
      <c r="E64" s="88"/>
      <c r="F64" s="92"/>
      <c r="G64" s="370"/>
      <c r="H64" s="116"/>
      <c r="I64" s="389"/>
      <c r="J64" s="390"/>
      <c r="K64" s="391"/>
      <c r="L64" s="392"/>
      <c r="M64" s="390"/>
      <c r="N64" s="391"/>
      <c r="O64" s="391"/>
    </row>
    <row r="65" spans="1:15">
      <c r="A65" s="69">
        <v>64</v>
      </c>
      <c r="B65" s="85"/>
      <c r="C65" s="70"/>
      <c r="D65" s="70"/>
      <c r="E65" s="88"/>
      <c r="F65" s="92"/>
      <c r="G65" s="370"/>
      <c r="H65" s="116"/>
      <c r="I65" s="389"/>
      <c r="J65" s="390"/>
      <c r="K65" s="391"/>
      <c r="L65" s="392"/>
      <c r="M65" s="390"/>
      <c r="N65" s="391"/>
      <c r="O65" s="391"/>
    </row>
    <row r="66" spans="1:15">
      <c r="A66" s="69">
        <v>65</v>
      </c>
      <c r="B66" s="85"/>
      <c r="C66" s="70"/>
      <c r="D66" s="70"/>
      <c r="E66" s="88"/>
      <c r="F66" s="92"/>
      <c r="G66" s="370"/>
      <c r="H66" s="116"/>
      <c r="I66" s="389"/>
      <c r="J66" s="390"/>
      <c r="K66" s="391"/>
      <c r="L66" s="392"/>
      <c r="M66" s="390"/>
      <c r="N66" s="391"/>
      <c r="O66" s="391"/>
    </row>
    <row r="67" spans="1:15">
      <c r="A67" s="69">
        <v>66</v>
      </c>
      <c r="B67" s="85"/>
      <c r="C67" s="70"/>
      <c r="D67" s="70"/>
      <c r="E67" s="88"/>
      <c r="F67" s="92"/>
      <c r="G67" s="370"/>
      <c r="H67" s="116"/>
      <c r="I67" s="389"/>
      <c r="J67" s="390"/>
      <c r="K67" s="391"/>
      <c r="L67" s="392"/>
      <c r="M67" s="390"/>
      <c r="N67" s="391"/>
      <c r="O67" s="391"/>
    </row>
    <row r="68" spans="1:15">
      <c r="A68" s="69">
        <v>67</v>
      </c>
      <c r="B68" s="85"/>
      <c r="C68" s="70"/>
      <c r="D68" s="70"/>
      <c r="E68" s="88"/>
      <c r="F68" s="92"/>
      <c r="G68" s="370"/>
      <c r="H68" s="116"/>
      <c r="I68" s="389"/>
      <c r="J68" s="390"/>
      <c r="K68" s="391"/>
      <c r="L68" s="392"/>
      <c r="M68" s="390"/>
      <c r="N68" s="391"/>
      <c r="O68" s="391"/>
    </row>
    <row r="69" spans="1:15">
      <c r="A69" s="69">
        <v>68</v>
      </c>
      <c r="B69" s="85"/>
      <c r="C69" s="70"/>
      <c r="D69" s="70"/>
      <c r="E69" s="88"/>
      <c r="F69" s="92"/>
      <c r="G69" s="370"/>
      <c r="H69" s="116"/>
      <c r="I69" s="389"/>
      <c r="J69" s="390"/>
      <c r="K69" s="391"/>
      <c r="L69" s="392"/>
      <c r="M69" s="390"/>
      <c r="N69" s="391"/>
      <c r="O69" s="391"/>
    </row>
    <row r="70" spans="1:15">
      <c r="A70" s="69">
        <v>69</v>
      </c>
      <c r="B70" s="85"/>
      <c r="C70" s="70"/>
      <c r="D70" s="70"/>
      <c r="E70" s="88"/>
      <c r="F70" s="92"/>
      <c r="G70" s="370"/>
      <c r="H70" s="116"/>
      <c r="I70" s="389"/>
      <c r="J70" s="390"/>
      <c r="K70" s="391"/>
      <c r="L70" s="392"/>
      <c r="M70" s="390"/>
      <c r="N70" s="391"/>
      <c r="O70" s="391"/>
    </row>
    <row r="71" spans="1:15">
      <c r="A71" s="69">
        <v>70</v>
      </c>
      <c r="B71" s="85"/>
      <c r="C71" s="70"/>
      <c r="D71" s="70"/>
      <c r="E71" s="88"/>
      <c r="F71" s="92"/>
      <c r="G71" s="370"/>
      <c r="H71" s="116"/>
      <c r="I71" s="389"/>
      <c r="J71" s="390"/>
      <c r="K71" s="391"/>
      <c r="L71" s="392"/>
      <c r="M71" s="390"/>
      <c r="N71" s="391"/>
      <c r="O71" s="391"/>
    </row>
    <row r="72" spans="1:15">
      <c r="A72" s="69">
        <v>71</v>
      </c>
      <c r="B72" s="85"/>
      <c r="C72" s="70"/>
      <c r="D72" s="70"/>
      <c r="E72" s="88"/>
      <c r="F72" s="92"/>
      <c r="G72" s="370"/>
      <c r="H72" s="116"/>
      <c r="I72" s="389"/>
      <c r="J72" s="390"/>
      <c r="K72" s="391"/>
      <c r="L72" s="392"/>
      <c r="M72" s="390"/>
      <c r="N72" s="391"/>
      <c r="O72" s="391"/>
    </row>
    <row r="73" spans="1:15">
      <c r="A73" s="69">
        <v>72</v>
      </c>
      <c r="B73" s="85"/>
      <c r="C73" s="70"/>
      <c r="D73" s="70"/>
      <c r="E73" s="88"/>
      <c r="F73" s="92"/>
      <c r="G73" s="370"/>
      <c r="H73" s="116"/>
      <c r="I73" s="389"/>
      <c r="J73" s="390"/>
      <c r="K73" s="391"/>
      <c r="L73" s="392"/>
      <c r="M73" s="390"/>
      <c r="N73" s="391"/>
      <c r="O73" s="391"/>
    </row>
    <row r="74" spans="1:15">
      <c r="A74" s="69">
        <v>73</v>
      </c>
      <c r="B74" s="85"/>
      <c r="C74" s="70"/>
      <c r="D74" s="70"/>
      <c r="E74" s="88"/>
      <c r="F74" s="92"/>
      <c r="G74" s="370"/>
      <c r="H74" s="116"/>
      <c r="I74" s="389"/>
      <c r="J74" s="390"/>
      <c r="K74" s="391"/>
      <c r="L74" s="392"/>
      <c r="M74" s="390"/>
      <c r="N74" s="391"/>
      <c r="O74" s="391"/>
    </row>
    <row r="75" spans="1:15">
      <c r="A75" s="69">
        <v>74</v>
      </c>
      <c r="B75" s="85"/>
      <c r="C75" s="70"/>
      <c r="D75" s="70"/>
      <c r="E75" s="88"/>
      <c r="F75" s="92"/>
      <c r="G75" s="370"/>
      <c r="H75" s="116"/>
      <c r="I75" s="389"/>
      <c r="J75" s="390"/>
      <c r="K75" s="391"/>
      <c r="L75" s="392"/>
      <c r="M75" s="390"/>
      <c r="N75" s="391"/>
      <c r="O75" s="391"/>
    </row>
    <row r="76" spans="1:15">
      <c r="A76" s="69">
        <v>75</v>
      </c>
      <c r="B76" s="85"/>
      <c r="C76" s="70"/>
      <c r="D76" s="70"/>
      <c r="E76" s="88"/>
      <c r="F76" s="92"/>
      <c r="G76" s="370"/>
      <c r="H76" s="116"/>
      <c r="I76" s="389"/>
      <c r="J76" s="390"/>
      <c r="K76" s="391"/>
      <c r="L76" s="392"/>
      <c r="M76" s="390"/>
      <c r="N76" s="391"/>
      <c r="O76" s="391"/>
    </row>
    <row r="77" spans="1:15">
      <c r="A77" s="69">
        <v>76</v>
      </c>
      <c r="B77" s="85"/>
      <c r="C77" s="70"/>
      <c r="D77" s="70"/>
      <c r="E77" s="88"/>
      <c r="F77" s="92"/>
      <c r="G77" s="370"/>
      <c r="H77" s="116"/>
      <c r="I77" s="389"/>
      <c r="J77" s="390"/>
      <c r="K77" s="391"/>
      <c r="L77" s="392"/>
      <c r="M77" s="390"/>
      <c r="N77" s="391"/>
      <c r="O77" s="391"/>
    </row>
    <row r="78" spans="1:15">
      <c r="A78" s="69">
        <v>77</v>
      </c>
      <c r="B78" s="85"/>
      <c r="C78" s="70"/>
      <c r="D78" s="70"/>
      <c r="E78" s="88"/>
      <c r="F78" s="92"/>
      <c r="G78" s="370"/>
      <c r="H78" s="116"/>
      <c r="I78" s="389"/>
      <c r="J78" s="390"/>
      <c r="K78" s="391"/>
      <c r="L78" s="392"/>
      <c r="M78" s="390"/>
      <c r="N78" s="391"/>
      <c r="O78" s="391"/>
    </row>
    <row r="79" spans="1:15">
      <c r="A79" s="69">
        <v>78</v>
      </c>
      <c r="B79" s="85"/>
      <c r="C79" s="70"/>
      <c r="D79" s="70"/>
      <c r="E79" s="88"/>
      <c r="F79" s="92"/>
      <c r="G79" s="370"/>
      <c r="H79" s="116"/>
      <c r="I79" s="389"/>
      <c r="J79" s="390"/>
      <c r="K79" s="391"/>
      <c r="L79" s="392"/>
      <c r="M79" s="390"/>
      <c r="N79" s="391"/>
      <c r="O79" s="391"/>
    </row>
    <row r="80" spans="1:15">
      <c r="A80" s="69">
        <v>79</v>
      </c>
      <c r="B80" s="85"/>
      <c r="C80" s="70"/>
      <c r="D80" s="70"/>
      <c r="E80" s="88"/>
      <c r="F80" s="92"/>
      <c r="G80" s="370"/>
      <c r="H80" s="116"/>
      <c r="I80" s="389"/>
      <c r="J80" s="390"/>
      <c r="K80" s="391"/>
      <c r="L80" s="392"/>
      <c r="M80" s="390"/>
      <c r="N80" s="391"/>
      <c r="O80" s="391"/>
    </row>
    <row r="81" spans="1:15">
      <c r="A81" s="69">
        <v>80</v>
      </c>
      <c r="B81" s="85"/>
      <c r="C81" s="70"/>
      <c r="D81" s="70"/>
      <c r="E81" s="88"/>
      <c r="F81" s="92"/>
      <c r="G81" s="370"/>
      <c r="H81" s="116"/>
      <c r="I81" s="389"/>
      <c r="J81" s="390"/>
      <c r="K81" s="391"/>
      <c r="L81" s="392"/>
      <c r="M81" s="390"/>
      <c r="N81" s="391"/>
      <c r="O81" s="391"/>
    </row>
    <row r="82" spans="1:15">
      <c r="A82" s="69">
        <v>81</v>
      </c>
      <c r="B82" s="85"/>
      <c r="C82" s="70"/>
      <c r="D82" s="70"/>
      <c r="E82" s="88"/>
      <c r="F82" s="92"/>
      <c r="G82" s="370"/>
      <c r="H82" s="116"/>
      <c r="I82" s="389"/>
      <c r="J82" s="390"/>
      <c r="K82" s="391"/>
      <c r="L82" s="392"/>
      <c r="M82" s="390"/>
      <c r="N82" s="391"/>
      <c r="O82" s="391"/>
    </row>
    <row r="83" spans="1:15">
      <c r="A83" s="69">
        <v>82</v>
      </c>
      <c r="B83" s="85"/>
      <c r="C83" s="70"/>
      <c r="D83" s="70"/>
      <c r="E83" s="88"/>
      <c r="F83" s="92"/>
      <c r="G83" s="370"/>
      <c r="H83" s="116"/>
      <c r="I83" s="389"/>
      <c r="J83" s="390"/>
      <c r="K83" s="391"/>
      <c r="L83" s="392"/>
      <c r="M83" s="390"/>
      <c r="N83" s="391"/>
      <c r="O83" s="391"/>
    </row>
    <row r="84" spans="1:15">
      <c r="A84" s="69">
        <v>83</v>
      </c>
      <c r="B84" s="85"/>
      <c r="C84" s="70"/>
      <c r="D84" s="70"/>
      <c r="E84" s="88"/>
      <c r="F84" s="92"/>
      <c r="G84" s="370"/>
      <c r="H84" s="116"/>
      <c r="I84" s="389"/>
      <c r="J84" s="390"/>
      <c r="K84" s="391"/>
      <c r="L84" s="392"/>
      <c r="M84" s="390"/>
      <c r="N84" s="391"/>
      <c r="O84" s="391"/>
    </row>
    <row r="85" spans="1:15">
      <c r="A85" s="69">
        <v>84</v>
      </c>
      <c r="B85" s="85"/>
      <c r="C85" s="70"/>
      <c r="D85" s="70"/>
      <c r="E85" s="88"/>
      <c r="F85" s="92"/>
      <c r="G85" s="370"/>
      <c r="H85" s="116"/>
      <c r="I85" s="389"/>
      <c r="J85" s="390"/>
      <c r="K85" s="391"/>
      <c r="L85" s="392"/>
      <c r="M85" s="390"/>
      <c r="N85" s="391"/>
      <c r="O85" s="391"/>
    </row>
    <row r="86" spans="1:15">
      <c r="A86" s="69">
        <v>85</v>
      </c>
      <c r="B86" s="85"/>
      <c r="C86" s="70"/>
      <c r="D86" s="70"/>
      <c r="E86" s="88"/>
      <c r="F86" s="92"/>
      <c r="G86" s="370"/>
      <c r="H86" s="116"/>
      <c r="I86" s="389"/>
      <c r="J86" s="390"/>
      <c r="K86" s="391"/>
      <c r="L86" s="392"/>
      <c r="M86" s="390"/>
      <c r="N86" s="391"/>
      <c r="O86" s="391"/>
    </row>
    <row r="87" spans="1:15">
      <c r="A87" s="69">
        <v>86</v>
      </c>
      <c r="B87" s="85"/>
      <c r="C87" s="70"/>
      <c r="D87" s="70"/>
      <c r="E87" s="88"/>
      <c r="F87" s="92"/>
      <c r="G87" s="370"/>
      <c r="H87" s="116"/>
      <c r="I87" s="389"/>
      <c r="J87" s="390"/>
      <c r="K87" s="391"/>
      <c r="L87" s="392"/>
      <c r="M87" s="390"/>
      <c r="N87" s="391"/>
      <c r="O87" s="391"/>
    </row>
    <row r="88" spans="1:15">
      <c r="A88" s="69">
        <v>87</v>
      </c>
      <c r="B88" s="85"/>
      <c r="C88" s="70"/>
      <c r="D88" s="70"/>
      <c r="E88" s="88"/>
      <c r="F88" s="92"/>
      <c r="G88" s="370"/>
      <c r="H88" s="116"/>
      <c r="I88" s="389"/>
      <c r="J88" s="390"/>
      <c r="K88" s="391"/>
      <c r="L88" s="392"/>
      <c r="M88" s="390"/>
      <c r="N88" s="391"/>
      <c r="O88" s="391"/>
    </row>
    <row r="89" spans="1:15" ht="17.25" customHeight="1">
      <c r="A89" s="69">
        <v>88</v>
      </c>
      <c r="B89" s="85"/>
      <c r="C89" s="70"/>
      <c r="D89" s="70"/>
      <c r="E89" s="88"/>
      <c r="F89" s="92"/>
      <c r="G89" s="370"/>
      <c r="H89" s="116"/>
      <c r="I89" s="389"/>
      <c r="J89" s="390"/>
      <c r="K89" s="391"/>
      <c r="L89" s="392"/>
      <c r="M89" s="390"/>
      <c r="N89" s="391"/>
      <c r="O89" s="391"/>
    </row>
    <row r="90" spans="1:15">
      <c r="A90" s="69">
        <v>89</v>
      </c>
      <c r="B90" s="85"/>
      <c r="C90" s="70"/>
      <c r="D90" s="70"/>
      <c r="E90" s="88"/>
      <c r="F90" s="92"/>
      <c r="G90" s="370"/>
      <c r="H90" s="116"/>
      <c r="I90" s="389"/>
      <c r="J90" s="390"/>
      <c r="K90" s="391"/>
      <c r="L90" s="392"/>
      <c r="M90" s="390"/>
      <c r="N90" s="391"/>
      <c r="O90" s="391"/>
    </row>
    <row r="91" spans="1:15">
      <c r="A91" s="69">
        <v>90</v>
      </c>
      <c r="B91" s="85"/>
      <c r="C91" s="70"/>
      <c r="D91" s="70"/>
      <c r="E91" s="88"/>
      <c r="F91" s="92"/>
      <c r="G91" s="370"/>
      <c r="H91" s="116"/>
      <c r="I91" s="389"/>
      <c r="J91" s="390"/>
      <c r="K91" s="391"/>
      <c r="L91" s="392"/>
      <c r="M91" s="390"/>
      <c r="N91" s="391"/>
      <c r="O91" s="391"/>
    </row>
    <row r="92" spans="1:15">
      <c r="A92" s="69">
        <v>91</v>
      </c>
      <c r="B92" s="85"/>
      <c r="C92" s="70"/>
      <c r="D92" s="70"/>
      <c r="E92" s="88"/>
      <c r="F92" s="92"/>
      <c r="G92" s="370"/>
      <c r="H92" s="116"/>
      <c r="I92" s="389"/>
      <c r="J92" s="390"/>
      <c r="K92" s="391"/>
      <c r="L92" s="392"/>
      <c r="M92" s="390"/>
      <c r="N92" s="391"/>
      <c r="O92" s="391"/>
    </row>
    <row r="93" spans="1:15">
      <c r="A93" s="69">
        <v>92</v>
      </c>
      <c r="B93" s="85"/>
      <c r="C93" s="70"/>
      <c r="D93" s="70"/>
      <c r="E93" s="88"/>
      <c r="F93" s="92"/>
      <c r="G93" s="370"/>
      <c r="H93" s="116"/>
      <c r="I93" s="389"/>
      <c r="J93" s="390"/>
      <c r="K93" s="391"/>
      <c r="L93" s="392"/>
      <c r="M93" s="390"/>
      <c r="N93" s="391"/>
      <c r="O93" s="391"/>
    </row>
    <row r="94" spans="1:15">
      <c r="A94" s="69">
        <v>93</v>
      </c>
      <c r="B94" s="85"/>
      <c r="C94" s="70"/>
      <c r="D94" s="70"/>
      <c r="E94" s="88"/>
      <c r="F94" s="92"/>
      <c r="G94" s="370"/>
      <c r="H94" s="116"/>
      <c r="I94" s="389"/>
      <c r="J94" s="390"/>
      <c r="K94" s="391"/>
      <c r="L94" s="392"/>
      <c r="M94" s="390"/>
      <c r="N94" s="391"/>
      <c r="O94" s="391"/>
    </row>
    <row r="95" spans="1:15">
      <c r="A95" s="69">
        <v>94</v>
      </c>
      <c r="B95" s="85"/>
      <c r="C95" s="70"/>
      <c r="D95" s="70"/>
      <c r="E95" s="88"/>
      <c r="F95" s="92"/>
      <c r="G95" s="370"/>
      <c r="H95" s="116"/>
      <c r="I95" s="389"/>
      <c r="J95" s="390"/>
      <c r="K95" s="391"/>
      <c r="L95" s="392"/>
      <c r="M95" s="390"/>
      <c r="N95" s="391"/>
      <c r="O95" s="391"/>
    </row>
    <row r="96" spans="1:15">
      <c r="A96" s="69">
        <v>95</v>
      </c>
      <c r="B96" s="85"/>
      <c r="C96" s="70"/>
      <c r="D96" s="70"/>
      <c r="E96" s="88"/>
      <c r="F96" s="92"/>
      <c r="G96" s="370"/>
      <c r="H96" s="116"/>
      <c r="I96" s="389"/>
      <c r="J96" s="390"/>
      <c r="K96" s="391"/>
      <c r="L96" s="392"/>
      <c r="M96" s="390"/>
      <c r="N96" s="391"/>
      <c r="O96" s="391"/>
    </row>
    <row r="97" spans="1:16">
      <c r="A97" s="69">
        <v>96</v>
      </c>
      <c r="B97" s="85"/>
      <c r="C97" s="70"/>
      <c r="D97" s="70"/>
      <c r="E97" s="88"/>
      <c r="F97" s="92"/>
      <c r="G97" s="370"/>
      <c r="H97" s="116"/>
      <c r="I97" s="389"/>
      <c r="J97" s="390"/>
      <c r="K97" s="391"/>
      <c r="L97" s="392"/>
      <c r="M97" s="390"/>
      <c r="N97" s="391"/>
      <c r="O97" s="391"/>
    </row>
    <row r="98" spans="1:16" ht="17.25" customHeight="1">
      <c r="A98" s="69">
        <v>97</v>
      </c>
      <c r="B98" s="85"/>
      <c r="C98" s="70"/>
      <c r="D98" s="70"/>
      <c r="E98" s="88"/>
      <c r="F98" s="92"/>
      <c r="G98" s="370"/>
      <c r="H98" s="116"/>
      <c r="I98" s="389"/>
      <c r="J98" s="390"/>
      <c r="K98" s="391"/>
      <c r="L98" s="392"/>
      <c r="M98" s="390"/>
      <c r="N98" s="391"/>
      <c r="O98" s="391"/>
    </row>
    <row r="99" spans="1:16">
      <c r="A99" s="69">
        <v>98</v>
      </c>
      <c r="B99" s="85"/>
      <c r="C99" s="70"/>
      <c r="D99" s="70"/>
      <c r="E99" s="88"/>
      <c r="F99" s="92"/>
      <c r="G99" s="370"/>
      <c r="H99" s="116"/>
      <c r="I99" s="389"/>
      <c r="J99" s="390"/>
      <c r="K99" s="391"/>
      <c r="L99" s="392"/>
      <c r="M99" s="390"/>
      <c r="N99" s="391"/>
      <c r="O99" s="391"/>
    </row>
    <row r="100" spans="1:16" ht="16.5" customHeight="1">
      <c r="A100" s="69">
        <v>99</v>
      </c>
      <c r="B100" s="85"/>
      <c r="C100" s="70"/>
      <c r="D100" s="70"/>
      <c r="E100" s="88"/>
      <c r="F100" s="92"/>
      <c r="G100" s="370"/>
      <c r="H100" s="116"/>
      <c r="I100" s="389"/>
      <c r="J100" s="390"/>
      <c r="K100" s="391"/>
      <c r="L100" s="392"/>
      <c r="M100" s="390"/>
      <c r="N100" s="391"/>
      <c r="O100" s="391"/>
    </row>
    <row r="101" spans="1:16">
      <c r="A101" s="69">
        <v>100</v>
      </c>
      <c r="B101" s="85"/>
      <c r="C101" s="70"/>
      <c r="D101" s="70"/>
      <c r="E101" s="88"/>
      <c r="F101" s="92"/>
      <c r="G101" s="370"/>
      <c r="H101" s="116"/>
      <c r="I101" s="389"/>
      <c r="J101" s="390"/>
      <c r="K101" s="391"/>
      <c r="L101" s="392"/>
      <c r="M101" s="390"/>
      <c r="N101" s="391"/>
      <c r="O101" s="391"/>
    </row>
    <row r="102" spans="1:16">
      <c r="P102" s="1"/>
    </row>
    <row r="103" spans="1:16">
      <c r="P103" s="1"/>
    </row>
    <row r="104" spans="1:16">
      <c r="B104" s="238" t="s">
        <v>227</v>
      </c>
      <c r="P104" s="1"/>
    </row>
    <row r="109" spans="1:16">
      <c r="P109" s="71"/>
    </row>
    <row r="110" spans="1:16">
      <c r="N110" s="71"/>
      <c r="O110" s="71"/>
      <c r="P110" s="71"/>
    </row>
    <row r="111" spans="1:16">
      <c r="N111" s="93"/>
      <c r="O111" s="93"/>
    </row>
    <row r="112" spans="1:16">
      <c r="N112" s="93"/>
      <c r="O112" s="93"/>
    </row>
    <row r="113" spans="14:15">
      <c r="N113" s="93"/>
      <c r="O113" s="93"/>
    </row>
    <row r="114" spans="14:15">
      <c r="N114" s="93"/>
      <c r="O114" s="93"/>
    </row>
  </sheetData>
  <sortState ref="A3:O40">
    <sortCondition ref="N51"/>
  </sortState>
  <mergeCells count="1">
    <mergeCell ref="B1:O1"/>
  </mergeCells>
  <dataValidations count="3">
    <dataValidation type="list" allowBlank="1" showInputMessage="1" showErrorMessage="1" sqref="N3:N101 K3:K101">
      <formula1>$B$83:$B$89</formula1>
    </dataValidation>
    <dataValidation type="list" allowBlank="1" showInputMessage="1" showErrorMessage="1" sqref="M3:M101 J3:J101">
      <formula1>#REF!</formula1>
    </dataValidation>
    <dataValidation allowBlank="1" showInputMessage="1" showErrorMessage="1" sqref="O1:O1048576"/>
  </dataValidations>
  <hyperlinks>
    <hyperlink ref="B104" r:id="rId1"/>
  </hyperlinks>
  <pageMargins left="0.17" right="0.17" top="0.26" bottom="0.62" header="0.17" footer="0.3"/>
  <pageSetup paperSize="9" scale="38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86"/>
  <sheetViews>
    <sheetView topLeftCell="A28" workbookViewId="0">
      <selection activeCell="H54" sqref="H54"/>
    </sheetView>
  </sheetViews>
  <sheetFormatPr baseColWidth="10" defaultRowHeight="12.75"/>
  <sheetData>
    <row r="1" spans="1:10">
      <c r="A1" s="2" t="s">
        <v>107</v>
      </c>
      <c r="J1" s="2" t="s">
        <v>114</v>
      </c>
    </row>
    <row r="3" spans="1:10">
      <c r="A3" s="2" t="s">
        <v>115</v>
      </c>
    </row>
    <row r="32" spans="1:10">
      <c r="A32" s="2" t="s">
        <v>116</v>
      </c>
      <c r="J32" s="2" t="s">
        <v>113</v>
      </c>
    </row>
    <row r="60" spans="1:13">
      <c r="A60" s="7" t="s">
        <v>117</v>
      </c>
      <c r="J60" s="7" t="s">
        <v>118</v>
      </c>
    </row>
    <row r="61" spans="1:13">
      <c r="A61" s="2" t="s">
        <v>111</v>
      </c>
      <c r="D61" s="2" t="s">
        <v>112</v>
      </c>
      <c r="J61" s="2" t="s">
        <v>111</v>
      </c>
      <c r="M61" s="2" t="s">
        <v>112</v>
      </c>
    </row>
    <row r="74" spans="1:16">
      <c r="A74" s="2" t="s">
        <v>108</v>
      </c>
      <c r="D74" s="2" t="s">
        <v>106</v>
      </c>
      <c r="G74" s="2" t="s">
        <v>110</v>
      </c>
      <c r="J74" s="2" t="s">
        <v>108</v>
      </c>
      <c r="M74" s="2" t="s">
        <v>106</v>
      </c>
      <c r="P74" s="2" t="s">
        <v>110</v>
      </c>
    </row>
    <row r="86" spans="4:13">
      <c r="D86" s="2" t="s">
        <v>109</v>
      </c>
      <c r="M86" s="2" t="s">
        <v>109</v>
      </c>
    </row>
  </sheetData>
  <pageMargins left="0.17" right="0.1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  <pageSetUpPr fitToPage="1"/>
  </sheetPr>
  <dimension ref="A1:W116"/>
  <sheetViews>
    <sheetView zoomScale="70" zoomScaleNormal="70" workbookViewId="0">
      <selection activeCell="K3" sqref="K3"/>
    </sheetView>
  </sheetViews>
  <sheetFormatPr baseColWidth="10" defaultColWidth="8" defaultRowHeight="18.75" customHeight="1"/>
  <cols>
    <col min="1" max="1" width="3.140625" style="2" bestFit="1" customWidth="1"/>
    <col min="2" max="2" width="5.28515625" style="2" bestFit="1" customWidth="1"/>
    <col min="3" max="3" width="3.85546875" style="2" customWidth="1"/>
    <col min="4" max="4" width="11.42578125" style="6" bestFit="1" customWidth="1"/>
    <col min="5" max="5" width="4.7109375" style="6" customWidth="1"/>
    <col min="6" max="6" width="5.28515625" style="47" customWidth="1"/>
    <col min="7" max="8" width="3.7109375" style="47" customWidth="1"/>
    <col min="9" max="9" width="3.5703125" style="47" customWidth="1"/>
    <col min="10" max="10" width="12.85546875" style="21" bestFit="1" customWidth="1"/>
    <col min="11" max="11" width="7.7109375" style="21" bestFit="1" customWidth="1"/>
    <col min="12" max="12" width="4.85546875" style="21" bestFit="1" customWidth="1"/>
    <col min="13" max="13" width="12.85546875" style="241" bestFit="1" customWidth="1"/>
    <col min="14" max="14" width="7.7109375" style="241" bestFit="1" customWidth="1"/>
    <col min="15" max="15" width="4.85546875" style="241" bestFit="1" customWidth="1"/>
    <col min="16" max="16" width="3.85546875" style="242" bestFit="1" customWidth="1"/>
    <col min="17" max="17" width="5.28515625" style="242" bestFit="1" customWidth="1"/>
    <col min="18" max="18" width="9.7109375" style="242" customWidth="1"/>
    <col min="19" max="19" width="12.140625" style="242" bestFit="1" customWidth="1"/>
    <col min="20" max="20" width="3" style="242" bestFit="1" customWidth="1"/>
    <col min="21" max="21" width="3.85546875" style="242" bestFit="1" customWidth="1"/>
    <col min="22" max="22" width="9.7109375" style="242" customWidth="1"/>
    <col min="23" max="23" width="12.140625" style="242" bestFit="1" customWidth="1"/>
    <col min="24" max="16384" width="8" style="2"/>
  </cols>
  <sheetData>
    <row r="1" spans="1:23" ht="18.75" customHeight="1" thickBot="1">
      <c r="B1" s="308" t="s">
        <v>20</v>
      </c>
      <c r="C1" s="309"/>
      <c r="D1" s="309"/>
      <c r="E1" s="310"/>
      <c r="F1" s="2"/>
      <c r="G1" s="2"/>
      <c r="H1" s="2"/>
      <c r="I1" s="2"/>
      <c r="J1" s="2"/>
      <c r="K1" s="2"/>
      <c r="L1" s="2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</row>
    <row r="2" spans="1:23" ht="18.75" customHeight="1" thickBot="1"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445"/>
      <c r="N2" s="239"/>
      <c r="O2" s="239"/>
      <c r="P2" s="244"/>
      <c r="Q2" s="244"/>
      <c r="R2" s="244"/>
      <c r="S2" s="244"/>
      <c r="T2" s="239"/>
      <c r="U2" s="239"/>
      <c r="V2" s="239"/>
      <c r="W2" s="239"/>
    </row>
    <row r="3" spans="1:23" ht="18.7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445"/>
      <c r="N3" s="239"/>
      <c r="O3" s="239"/>
      <c r="P3" s="244"/>
      <c r="Q3" s="244"/>
      <c r="R3" s="244"/>
      <c r="S3" s="244"/>
      <c r="T3" s="239"/>
      <c r="U3" s="239"/>
      <c r="V3" s="239"/>
      <c r="W3" s="239"/>
    </row>
    <row r="4" spans="1:23" ht="18.7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445"/>
      <c r="N4" s="239"/>
      <c r="O4" s="239"/>
      <c r="P4" s="244"/>
      <c r="Q4" s="244"/>
      <c r="R4" s="244"/>
      <c r="S4" s="244"/>
      <c r="T4" s="239"/>
      <c r="U4" s="239"/>
      <c r="V4" s="239"/>
      <c r="W4" s="239"/>
    </row>
    <row r="5" spans="1:23" ht="18.7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445"/>
      <c r="N5" s="239"/>
      <c r="O5" s="239"/>
      <c r="P5" s="244"/>
      <c r="Q5" s="244"/>
      <c r="R5" s="244"/>
      <c r="S5" s="244"/>
      <c r="T5" s="239"/>
      <c r="U5" s="239"/>
      <c r="V5" s="239"/>
      <c r="W5" s="239"/>
    </row>
    <row r="6" spans="1:23" ht="18.75" customHeight="1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445"/>
      <c r="N6" s="239"/>
      <c r="O6" s="239"/>
      <c r="P6" s="244"/>
      <c r="Q6" s="244"/>
      <c r="R6" s="244"/>
      <c r="S6" s="244"/>
      <c r="T6" s="239"/>
      <c r="U6" s="239"/>
      <c r="V6" s="239"/>
      <c r="W6" s="239"/>
    </row>
    <row r="7" spans="1:23" ht="18.75" customHeight="1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5"/>
      <c r="N7" s="239"/>
      <c r="O7" s="239"/>
      <c r="P7" s="244"/>
      <c r="Q7" s="244"/>
      <c r="R7" s="244"/>
      <c r="S7" s="244"/>
      <c r="T7" s="239"/>
      <c r="U7" s="239"/>
      <c r="V7" s="239"/>
      <c r="W7" s="239"/>
    </row>
    <row r="8" spans="1:23" ht="18.7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5"/>
      <c r="N8" s="239"/>
      <c r="O8" s="239"/>
      <c r="P8" s="244"/>
      <c r="Q8" s="244"/>
      <c r="R8" s="244"/>
      <c r="S8" s="244"/>
      <c r="T8" s="239"/>
      <c r="U8" s="239"/>
      <c r="V8" s="239"/>
      <c r="W8" s="239"/>
    </row>
    <row r="9" spans="1:23" ht="18.7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5"/>
      <c r="N9" s="239"/>
      <c r="O9" s="239"/>
      <c r="P9" s="244"/>
      <c r="Q9" s="244"/>
      <c r="R9" s="244"/>
      <c r="S9" s="244"/>
      <c r="T9" s="239"/>
      <c r="U9" s="239"/>
      <c r="V9" s="239"/>
      <c r="W9" s="239"/>
    </row>
    <row r="10" spans="1:23" ht="18.75" customHeight="1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  <c r="T10" s="239"/>
      <c r="U10" s="239"/>
      <c r="V10" s="239"/>
      <c r="W10" s="239"/>
    </row>
    <row r="11" spans="1:23" ht="18.75" customHeight="1">
      <c r="A11" s="22">
        <v>1</v>
      </c>
      <c r="B11" s="32">
        <v>36</v>
      </c>
      <c r="C11" s="33" t="s">
        <v>16</v>
      </c>
      <c r="D11" s="40">
        <v>41883</v>
      </c>
      <c r="E11" s="48" t="s">
        <v>73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2"/>
      <c r="N11" s="242"/>
      <c r="O11" s="242"/>
      <c r="P11" s="245"/>
      <c r="Q11" s="245"/>
      <c r="R11" s="245"/>
      <c r="S11" s="245"/>
      <c r="T11" s="243"/>
      <c r="U11" s="239"/>
      <c r="V11" s="239"/>
      <c r="W11" s="239"/>
    </row>
    <row r="12" spans="1:23" ht="18.75" customHeight="1">
      <c r="A12" s="34">
        <f>1+A11</f>
        <v>2</v>
      </c>
      <c r="B12" s="30">
        <f t="shared" ref="B12:B27" si="2">1+B11</f>
        <v>37</v>
      </c>
      <c r="C12" s="10" t="s">
        <v>17</v>
      </c>
      <c r="D12" s="11">
        <f t="shared" ref="D12:D54" si="3">7+D11</f>
        <v>41890</v>
      </c>
      <c r="E12" s="51" t="s">
        <v>73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2"/>
      <c r="N12" s="242"/>
      <c r="O12" s="242"/>
      <c r="P12" s="245"/>
      <c r="Q12" s="245"/>
      <c r="R12" s="245"/>
      <c r="S12" s="245"/>
      <c r="T12" s="243"/>
      <c r="U12" s="239"/>
      <c r="V12" s="239"/>
      <c r="W12" s="239"/>
    </row>
    <row r="13" spans="1:23" ht="18.75" customHeight="1">
      <c r="A13" s="34">
        <f t="shared" ref="A13:A54" si="5">1+A12</f>
        <v>3</v>
      </c>
      <c r="B13" s="30">
        <f t="shared" si="2"/>
        <v>38</v>
      </c>
      <c r="C13" s="10" t="s">
        <v>16</v>
      </c>
      <c r="D13" s="11">
        <f t="shared" si="3"/>
        <v>41897</v>
      </c>
      <c r="E13" s="51" t="s">
        <v>73</v>
      </c>
      <c r="F13" s="161"/>
      <c r="G13" s="162"/>
      <c r="H13" s="159"/>
      <c r="I13" s="163"/>
      <c r="J13" s="430" t="str">
        <f t="shared" si="4"/>
        <v/>
      </c>
      <c r="K13" s="424" t="str">
        <f t="shared" si="0"/>
        <v/>
      </c>
      <c r="L13" s="425" t="str">
        <f t="shared" si="1"/>
        <v/>
      </c>
      <c r="M13" s="242"/>
      <c r="N13" s="242"/>
      <c r="O13" s="242"/>
      <c r="P13" s="250"/>
      <c r="Q13" s="250"/>
      <c r="R13" s="250"/>
      <c r="S13" s="250"/>
      <c r="T13" s="250"/>
      <c r="U13" s="250"/>
      <c r="V13" s="250"/>
      <c r="W13" s="250"/>
    </row>
    <row r="14" spans="1:23" ht="18.75" customHeight="1">
      <c r="A14" s="34">
        <f t="shared" si="5"/>
        <v>4</v>
      </c>
      <c r="B14" s="30">
        <f t="shared" si="2"/>
        <v>39</v>
      </c>
      <c r="C14" s="10" t="s">
        <v>17</v>
      </c>
      <c r="D14" s="11">
        <f t="shared" si="3"/>
        <v>41904</v>
      </c>
      <c r="E14" s="51" t="s">
        <v>73</v>
      </c>
      <c r="F14" s="161"/>
      <c r="G14" s="162"/>
      <c r="H14" s="159"/>
      <c r="I14" s="163"/>
      <c r="J14" s="430" t="str">
        <f t="shared" si="4"/>
        <v/>
      </c>
      <c r="K14" s="424" t="str">
        <f t="shared" si="0"/>
        <v/>
      </c>
      <c r="L14" s="425" t="str">
        <f t="shared" si="1"/>
        <v/>
      </c>
      <c r="M14" s="242"/>
      <c r="N14" s="242"/>
      <c r="O14" s="242"/>
      <c r="P14" s="245"/>
      <c r="Q14" s="245"/>
      <c r="R14" s="245"/>
      <c r="S14" s="245"/>
      <c r="T14" s="243"/>
      <c r="U14" s="239"/>
      <c r="V14" s="239"/>
      <c r="W14" s="239"/>
    </row>
    <row r="15" spans="1:23" ht="18.75" customHeight="1">
      <c r="A15" s="34">
        <f t="shared" si="5"/>
        <v>5</v>
      </c>
      <c r="B15" s="30">
        <f t="shared" si="2"/>
        <v>40</v>
      </c>
      <c r="C15" s="10" t="s">
        <v>16</v>
      </c>
      <c r="D15" s="11">
        <f t="shared" si="3"/>
        <v>41911</v>
      </c>
      <c r="E15" s="51" t="s">
        <v>73</v>
      </c>
      <c r="F15" s="161"/>
      <c r="G15" s="162"/>
      <c r="H15" s="159"/>
      <c r="I15" s="163"/>
      <c r="J15" s="430" t="str">
        <f t="shared" si="4"/>
        <v/>
      </c>
      <c r="K15" s="424" t="str">
        <f t="shared" si="0"/>
        <v/>
      </c>
      <c r="L15" s="425" t="str">
        <f t="shared" si="1"/>
        <v/>
      </c>
      <c r="M15" s="242"/>
      <c r="N15" s="242"/>
      <c r="O15" s="242"/>
      <c r="P15" s="245"/>
      <c r="Q15" s="245"/>
      <c r="R15" s="245"/>
      <c r="S15" s="245"/>
      <c r="T15" s="243"/>
      <c r="U15" s="239"/>
      <c r="V15" s="239"/>
      <c r="W15" s="239"/>
    </row>
    <row r="16" spans="1:23" ht="18.75" customHeight="1">
      <c r="A16" s="34">
        <f t="shared" si="5"/>
        <v>6</v>
      </c>
      <c r="B16" s="30">
        <f t="shared" si="2"/>
        <v>41</v>
      </c>
      <c r="C16" s="10" t="s">
        <v>17</v>
      </c>
      <c r="D16" s="11">
        <f t="shared" si="3"/>
        <v>41918</v>
      </c>
      <c r="E16" s="51" t="s">
        <v>73</v>
      </c>
      <c r="F16" s="161"/>
      <c r="G16" s="162"/>
      <c r="H16" s="159"/>
      <c r="I16" s="163"/>
      <c r="J16" s="430" t="str">
        <f t="shared" si="4"/>
        <v/>
      </c>
      <c r="K16" s="424" t="str">
        <f t="shared" si="0"/>
        <v/>
      </c>
      <c r="L16" s="425" t="str">
        <f t="shared" si="1"/>
        <v/>
      </c>
      <c r="M16" s="242"/>
      <c r="N16" s="242"/>
      <c r="O16" s="242"/>
      <c r="P16" s="245"/>
      <c r="Q16" s="245"/>
      <c r="R16" s="245"/>
      <c r="S16" s="245"/>
      <c r="T16" s="243"/>
      <c r="U16" s="239"/>
      <c r="V16" s="239"/>
      <c r="W16" s="239"/>
    </row>
    <row r="17" spans="1:23" ht="18.75" customHeight="1">
      <c r="A17" s="34">
        <f t="shared" si="5"/>
        <v>7</v>
      </c>
      <c r="B17" s="30">
        <f t="shared" si="2"/>
        <v>42</v>
      </c>
      <c r="C17" s="10" t="s">
        <v>16</v>
      </c>
      <c r="D17" s="11">
        <f t="shared" si="3"/>
        <v>41925</v>
      </c>
      <c r="E17" s="51" t="s">
        <v>73</v>
      </c>
      <c r="F17" s="161"/>
      <c r="G17" s="162"/>
      <c r="H17" s="159"/>
      <c r="I17" s="163"/>
      <c r="J17" s="430" t="str">
        <f t="shared" si="4"/>
        <v/>
      </c>
      <c r="K17" s="424" t="str">
        <f t="shared" si="0"/>
        <v/>
      </c>
      <c r="L17" s="425" t="str">
        <f t="shared" si="1"/>
        <v/>
      </c>
      <c r="M17" s="242"/>
      <c r="N17" s="242"/>
      <c r="O17" s="242"/>
      <c r="P17" s="245"/>
      <c r="Q17" s="245"/>
      <c r="R17" s="245"/>
      <c r="S17" s="245"/>
      <c r="T17" s="243"/>
      <c r="U17" s="239"/>
      <c r="V17" s="239"/>
      <c r="W17" s="239"/>
    </row>
    <row r="18" spans="1:23" ht="18.75" customHeight="1">
      <c r="A18" s="34">
        <f t="shared" si="5"/>
        <v>8</v>
      </c>
      <c r="B18" s="30">
        <f t="shared" si="2"/>
        <v>43</v>
      </c>
      <c r="C18" s="10" t="s">
        <v>17</v>
      </c>
      <c r="D18" s="11">
        <f t="shared" si="3"/>
        <v>41932</v>
      </c>
      <c r="E18" s="51" t="s">
        <v>73</v>
      </c>
      <c r="F18" s="161"/>
      <c r="G18" s="162"/>
      <c r="H18" s="159"/>
      <c r="I18" s="163"/>
      <c r="J18" s="430" t="str">
        <f t="shared" si="4"/>
        <v/>
      </c>
      <c r="K18" s="424" t="str">
        <f t="shared" si="0"/>
        <v/>
      </c>
      <c r="L18" s="425" t="str">
        <f t="shared" si="1"/>
        <v/>
      </c>
      <c r="M18" s="242"/>
      <c r="N18" s="242"/>
      <c r="O18" s="242"/>
      <c r="P18" s="332"/>
      <c r="Q18" s="332"/>
      <c r="R18" s="332"/>
      <c r="S18" s="332"/>
      <c r="T18" s="243"/>
      <c r="U18" s="239"/>
      <c r="V18" s="239"/>
      <c r="W18" s="239"/>
    </row>
    <row r="19" spans="1:23" ht="18.75" customHeight="1">
      <c r="A19" s="34">
        <f t="shared" si="5"/>
        <v>9</v>
      </c>
      <c r="B19" s="30">
        <f t="shared" si="2"/>
        <v>44</v>
      </c>
      <c r="C19" s="10" t="s">
        <v>16</v>
      </c>
      <c r="D19" s="11">
        <f t="shared" si="3"/>
        <v>41939</v>
      </c>
      <c r="E19" s="51" t="s">
        <v>73</v>
      </c>
      <c r="F19" s="161"/>
      <c r="G19" s="162"/>
      <c r="H19" s="159"/>
      <c r="I19" s="163"/>
      <c r="J19" s="430" t="str">
        <f t="shared" si="4"/>
        <v/>
      </c>
      <c r="K19" s="424" t="str">
        <f t="shared" si="0"/>
        <v/>
      </c>
      <c r="L19" s="425" t="str">
        <f t="shared" si="1"/>
        <v/>
      </c>
      <c r="M19" s="242"/>
      <c r="N19" s="242"/>
      <c r="O19" s="242"/>
      <c r="P19" s="332"/>
      <c r="Q19" s="332"/>
      <c r="R19" s="332"/>
      <c r="S19" s="332"/>
      <c r="T19" s="243"/>
      <c r="U19" s="239"/>
      <c r="V19" s="239"/>
      <c r="W19" s="239"/>
    </row>
    <row r="20" spans="1:23" ht="18.75" customHeight="1">
      <c r="A20" s="34">
        <f t="shared" si="5"/>
        <v>10</v>
      </c>
      <c r="B20" s="30">
        <f t="shared" si="2"/>
        <v>45</v>
      </c>
      <c r="C20" s="10" t="s">
        <v>17</v>
      </c>
      <c r="D20" s="11">
        <f t="shared" si="3"/>
        <v>41946</v>
      </c>
      <c r="E20" s="51" t="s">
        <v>73</v>
      </c>
      <c r="F20" s="161"/>
      <c r="G20" s="162"/>
      <c r="H20" s="159"/>
      <c r="I20" s="163"/>
      <c r="J20" s="430" t="str">
        <f t="shared" si="4"/>
        <v/>
      </c>
      <c r="K20" s="424" t="str">
        <f t="shared" si="0"/>
        <v/>
      </c>
      <c r="L20" s="425" t="str">
        <f t="shared" si="1"/>
        <v/>
      </c>
      <c r="M20" s="242"/>
      <c r="N20" s="242"/>
      <c r="O20" s="242"/>
      <c r="P20" s="245"/>
      <c r="Q20" s="245"/>
      <c r="R20" s="245"/>
      <c r="S20" s="245"/>
      <c r="T20" s="243"/>
      <c r="U20" s="239"/>
      <c r="V20" s="239"/>
      <c r="W20" s="239"/>
    </row>
    <row r="21" spans="1:23" ht="18.75" customHeight="1">
      <c r="A21" s="34">
        <f t="shared" si="5"/>
        <v>11</v>
      </c>
      <c r="B21" s="30">
        <f t="shared" si="2"/>
        <v>46</v>
      </c>
      <c r="C21" s="10" t="s">
        <v>16</v>
      </c>
      <c r="D21" s="11">
        <f t="shared" si="3"/>
        <v>41953</v>
      </c>
      <c r="E21" s="51" t="s">
        <v>73</v>
      </c>
      <c r="F21" s="161"/>
      <c r="G21" s="162"/>
      <c r="H21" s="159"/>
      <c r="I21" s="163"/>
      <c r="J21" s="430" t="str">
        <f t="shared" si="4"/>
        <v/>
      </c>
      <c r="K21" s="424" t="str">
        <f t="shared" si="0"/>
        <v/>
      </c>
      <c r="L21" s="425" t="str">
        <f t="shared" si="1"/>
        <v/>
      </c>
      <c r="M21" s="242"/>
      <c r="N21" s="242"/>
      <c r="O21" s="242"/>
      <c r="P21" s="245"/>
      <c r="Q21" s="245"/>
      <c r="R21" s="245"/>
      <c r="S21" s="245"/>
      <c r="T21" s="243"/>
      <c r="U21" s="239"/>
      <c r="V21" s="239"/>
      <c r="W21" s="239"/>
    </row>
    <row r="22" spans="1:23" ht="18.75" customHeight="1">
      <c r="A22" s="34">
        <f t="shared" si="5"/>
        <v>12</v>
      </c>
      <c r="B22" s="30">
        <f t="shared" si="2"/>
        <v>47</v>
      </c>
      <c r="C22" s="10" t="s">
        <v>17</v>
      </c>
      <c r="D22" s="11">
        <f t="shared" si="3"/>
        <v>41960</v>
      </c>
      <c r="E22" s="51" t="s">
        <v>73</v>
      </c>
      <c r="F22" s="161"/>
      <c r="G22" s="162"/>
      <c r="H22" s="159"/>
      <c r="I22" s="163"/>
      <c r="J22" s="430" t="str">
        <f t="shared" si="4"/>
        <v/>
      </c>
      <c r="K22" s="424" t="str">
        <f t="shared" si="0"/>
        <v/>
      </c>
      <c r="L22" s="425" t="str">
        <f t="shared" si="1"/>
        <v/>
      </c>
      <c r="M22" s="242"/>
      <c r="N22" s="242"/>
      <c r="O22" s="242"/>
      <c r="P22" s="245"/>
      <c r="Q22" s="245"/>
      <c r="R22" s="245"/>
      <c r="S22" s="245"/>
      <c r="T22" s="243"/>
      <c r="U22" s="239"/>
      <c r="V22" s="239"/>
      <c r="W22" s="239"/>
    </row>
    <row r="23" spans="1:23" ht="18.75" customHeight="1">
      <c r="A23" s="34">
        <f t="shared" si="5"/>
        <v>13</v>
      </c>
      <c r="B23" s="30">
        <f t="shared" si="2"/>
        <v>48</v>
      </c>
      <c r="C23" s="10" t="s">
        <v>16</v>
      </c>
      <c r="D23" s="11">
        <f t="shared" si="3"/>
        <v>41967</v>
      </c>
      <c r="E23" s="51" t="s">
        <v>73</v>
      </c>
      <c r="F23" s="161"/>
      <c r="G23" s="162"/>
      <c r="H23" s="159"/>
      <c r="I23" s="163"/>
      <c r="J23" s="430" t="str">
        <f t="shared" si="4"/>
        <v/>
      </c>
      <c r="K23" s="424" t="str">
        <f t="shared" si="0"/>
        <v/>
      </c>
      <c r="L23" s="425" t="str">
        <f t="shared" si="1"/>
        <v/>
      </c>
      <c r="M23" s="242"/>
      <c r="N23" s="242"/>
      <c r="O23" s="242"/>
      <c r="P23" s="245"/>
      <c r="Q23" s="245"/>
      <c r="R23" s="245"/>
      <c r="S23" s="245"/>
      <c r="T23" s="243"/>
      <c r="U23" s="239"/>
      <c r="V23" s="239"/>
      <c r="W23" s="239"/>
    </row>
    <row r="24" spans="1:23" ht="18.75" customHeight="1">
      <c r="A24" s="34">
        <f t="shared" si="5"/>
        <v>14</v>
      </c>
      <c r="B24" s="30">
        <f t="shared" si="2"/>
        <v>49</v>
      </c>
      <c r="C24" s="10" t="s">
        <v>17</v>
      </c>
      <c r="D24" s="11">
        <f t="shared" si="3"/>
        <v>41974</v>
      </c>
      <c r="E24" s="51" t="s">
        <v>73</v>
      </c>
      <c r="F24" s="161"/>
      <c r="G24" s="162"/>
      <c r="H24" s="159"/>
      <c r="I24" s="163"/>
      <c r="J24" s="430" t="str">
        <f t="shared" si="4"/>
        <v/>
      </c>
      <c r="K24" s="424" t="str">
        <f t="shared" si="0"/>
        <v/>
      </c>
      <c r="L24" s="425" t="str">
        <f t="shared" si="1"/>
        <v/>
      </c>
      <c r="M24" s="242"/>
      <c r="N24" s="242"/>
      <c r="O24" s="242"/>
      <c r="P24" s="245"/>
      <c r="Q24" s="245"/>
      <c r="R24" s="245"/>
      <c r="S24" s="245"/>
      <c r="T24" s="243"/>
      <c r="U24" s="239"/>
      <c r="V24" s="239"/>
      <c r="W24" s="239"/>
    </row>
    <row r="25" spans="1:23" ht="18.75" customHeight="1">
      <c r="A25" s="34">
        <f t="shared" si="5"/>
        <v>15</v>
      </c>
      <c r="B25" s="30">
        <f t="shared" si="2"/>
        <v>50</v>
      </c>
      <c r="C25" s="10" t="s">
        <v>16</v>
      </c>
      <c r="D25" s="11">
        <f t="shared" si="3"/>
        <v>41981</v>
      </c>
      <c r="E25" s="51" t="s">
        <v>73</v>
      </c>
      <c r="F25" s="161"/>
      <c r="G25" s="162"/>
      <c r="H25" s="159"/>
      <c r="I25" s="163"/>
      <c r="J25" s="430" t="str">
        <f t="shared" si="4"/>
        <v/>
      </c>
      <c r="K25" s="424" t="str">
        <f t="shared" si="0"/>
        <v/>
      </c>
      <c r="L25" s="425" t="str">
        <f t="shared" si="1"/>
        <v/>
      </c>
      <c r="M25" s="242"/>
      <c r="N25" s="242"/>
      <c r="O25" s="242"/>
      <c r="P25" s="245"/>
      <c r="Q25" s="245"/>
      <c r="R25" s="245"/>
      <c r="S25" s="245"/>
      <c r="T25" s="243"/>
      <c r="U25" s="239"/>
      <c r="V25" s="239"/>
      <c r="W25" s="239"/>
    </row>
    <row r="26" spans="1:23" ht="18.75" customHeight="1">
      <c r="A26" s="34">
        <f t="shared" si="5"/>
        <v>16</v>
      </c>
      <c r="B26" s="30">
        <f t="shared" si="2"/>
        <v>51</v>
      </c>
      <c r="C26" s="10" t="s">
        <v>17</v>
      </c>
      <c r="D26" s="11">
        <f t="shared" si="3"/>
        <v>41988</v>
      </c>
      <c r="E26" s="51" t="s">
        <v>73</v>
      </c>
      <c r="F26" s="161"/>
      <c r="G26" s="162"/>
      <c r="H26" s="159"/>
      <c r="I26" s="163"/>
      <c r="J26" s="430" t="str">
        <f t="shared" si="4"/>
        <v/>
      </c>
      <c r="K26" s="424" t="str">
        <f t="shared" si="0"/>
        <v/>
      </c>
      <c r="L26" s="425" t="str">
        <f t="shared" si="1"/>
        <v/>
      </c>
      <c r="M26" s="242"/>
      <c r="N26" s="242"/>
      <c r="O26" s="242"/>
      <c r="P26" s="250"/>
      <c r="Q26" s="250"/>
      <c r="R26" s="250"/>
      <c r="S26" s="250"/>
      <c r="T26" s="250"/>
      <c r="U26" s="250"/>
      <c r="V26" s="250"/>
      <c r="W26" s="250"/>
    </row>
    <row r="27" spans="1:23" ht="18.75" customHeight="1">
      <c r="A27" s="34">
        <f t="shared" si="5"/>
        <v>17</v>
      </c>
      <c r="B27" s="30">
        <f t="shared" si="2"/>
        <v>52</v>
      </c>
      <c r="C27" s="10" t="s">
        <v>16</v>
      </c>
      <c r="D27" s="11">
        <f t="shared" si="3"/>
        <v>41995</v>
      </c>
      <c r="E27" s="51" t="s">
        <v>73</v>
      </c>
      <c r="F27" s="161"/>
      <c r="G27" s="162"/>
      <c r="H27" s="159"/>
      <c r="I27" s="163"/>
      <c r="J27" s="430" t="str">
        <f t="shared" si="4"/>
        <v/>
      </c>
      <c r="K27" s="424" t="str">
        <f t="shared" si="0"/>
        <v/>
      </c>
      <c r="L27" s="425" t="str">
        <f t="shared" si="1"/>
        <v/>
      </c>
      <c r="M27" s="242"/>
      <c r="N27" s="242"/>
      <c r="O27" s="242"/>
      <c r="P27" s="332"/>
      <c r="Q27" s="332"/>
      <c r="R27" s="332"/>
      <c r="S27" s="332"/>
      <c r="T27" s="243"/>
      <c r="U27" s="239"/>
      <c r="V27" s="239"/>
      <c r="W27" s="239"/>
    </row>
    <row r="28" spans="1:23" ht="18.75" customHeight="1">
      <c r="A28" s="34">
        <f t="shared" si="5"/>
        <v>18</v>
      </c>
      <c r="B28" s="30">
        <v>1</v>
      </c>
      <c r="C28" s="10" t="s">
        <v>17</v>
      </c>
      <c r="D28" s="11">
        <f t="shared" si="3"/>
        <v>42002</v>
      </c>
      <c r="E28" s="51" t="s">
        <v>73</v>
      </c>
      <c r="F28" s="161"/>
      <c r="G28" s="162"/>
      <c r="H28" s="159"/>
      <c r="I28" s="163"/>
      <c r="J28" s="430" t="str">
        <f t="shared" si="4"/>
        <v/>
      </c>
      <c r="K28" s="424" t="str">
        <f t="shared" si="0"/>
        <v/>
      </c>
      <c r="L28" s="425" t="str">
        <f t="shared" si="1"/>
        <v/>
      </c>
      <c r="M28" s="242"/>
      <c r="N28" s="242"/>
      <c r="O28" s="242"/>
      <c r="P28" s="332"/>
      <c r="Q28" s="332"/>
      <c r="R28" s="332"/>
      <c r="S28" s="332"/>
      <c r="T28" s="243"/>
      <c r="U28" s="239"/>
      <c r="V28" s="239"/>
      <c r="W28" s="239"/>
    </row>
    <row r="29" spans="1:23" ht="18.75" customHeight="1">
      <c r="A29" s="34">
        <f t="shared" si="5"/>
        <v>19</v>
      </c>
      <c r="B29" s="30">
        <f t="shared" ref="B29:B54" si="6">1+B28</f>
        <v>2</v>
      </c>
      <c r="C29" s="10" t="s">
        <v>16</v>
      </c>
      <c r="D29" s="11">
        <f t="shared" si="3"/>
        <v>42009</v>
      </c>
      <c r="E29" s="51" t="s">
        <v>73</v>
      </c>
      <c r="F29" s="161"/>
      <c r="G29" s="162"/>
      <c r="H29" s="159"/>
      <c r="I29" s="163"/>
      <c r="J29" s="430" t="str">
        <f t="shared" si="4"/>
        <v/>
      </c>
      <c r="K29" s="424" t="str">
        <f t="shared" si="0"/>
        <v/>
      </c>
      <c r="L29" s="425" t="str">
        <f t="shared" si="1"/>
        <v/>
      </c>
      <c r="M29" s="242"/>
      <c r="N29" s="242"/>
      <c r="O29" s="242"/>
      <c r="P29" s="244"/>
      <c r="Q29" s="244"/>
      <c r="R29" s="244"/>
      <c r="S29" s="244"/>
      <c r="T29" s="243"/>
      <c r="U29" s="239"/>
      <c r="V29" s="239"/>
      <c r="W29" s="239"/>
    </row>
    <row r="30" spans="1:23" ht="18.75" customHeight="1">
      <c r="A30" s="34">
        <f t="shared" si="5"/>
        <v>20</v>
      </c>
      <c r="B30" s="30">
        <f t="shared" si="6"/>
        <v>3</v>
      </c>
      <c r="C30" s="10" t="s">
        <v>17</v>
      </c>
      <c r="D30" s="11">
        <f t="shared" si="3"/>
        <v>42016</v>
      </c>
      <c r="E30" s="51" t="s">
        <v>73</v>
      </c>
      <c r="F30" s="161"/>
      <c r="G30" s="162"/>
      <c r="H30" s="159"/>
      <c r="I30" s="163"/>
      <c r="J30" s="430" t="str">
        <f t="shared" si="4"/>
        <v/>
      </c>
      <c r="K30" s="424" t="str">
        <f t="shared" si="0"/>
        <v/>
      </c>
      <c r="L30" s="425" t="str">
        <f t="shared" si="1"/>
        <v/>
      </c>
      <c r="M30" s="242"/>
      <c r="N30" s="242"/>
      <c r="O30" s="242"/>
      <c r="P30" s="244"/>
      <c r="Q30" s="244"/>
      <c r="R30" s="244"/>
      <c r="S30" s="244"/>
      <c r="T30" s="243"/>
      <c r="U30" s="239"/>
      <c r="V30" s="239"/>
      <c r="W30" s="239"/>
    </row>
    <row r="31" spans="1:23" ht="18.75" customHeight="1">
      <c r="A31" s="34">
        <f t="shared" si="5"/>
        <v>21</v>
      </c>
      <c r="B31" s="30">
        <f t="shared" si="6"/>
        <v>4</v>
      </c>
      <c r="C31" s="10" t="s">
        <v>16</v>
      </c>
      <c r="D31" s="11">
        <f t="shared" si="3"/>
        <v>42023</v>
      </c>
      <c r="E31" s="51" t="s">
        <v>73</v>
      </c>
      <c r="F31" s="161"/>
      <c r="G31" s="162"/>
      <c r="H31" s="159"/>
      <c r="I31" s="163"/>
      <c r="J31" s="430" t="str">
        <f t="shared" si="4"/>
        <v/>
      </c>
      <c r="K31" s="424" t="str">
        <f t="shared" si="0"/>
        <v/>
      </c>
      <c r="L31" s="425" t="str">
        <f t="shared" si="1"/>
        <v/>
      </c>
      <c r="M31" s="242"/>
      <c r="N31" s="242"/>
      <c r="O31" s="242"/>
      <c r="P31" s="244"/>
      <c r="Q31" s="244"/>
      <c r="R31" s="244"/>
      <c r="S31" s="244"/>
      <c r="T31" s="243"/>
      <c r="U31" s="239"/>
      <c r="V31" s="239"/>
      <c r="W31" s="239"/>
    </row>
    <row r="32" spans="1:23" ht="18.75" customHeight="1">
      <c r="A32" s="34">
        <f t="shared" si="5"/>
        <v>22</v>
      </c>
      <c r="B32" s="30">
        <f t="shared" si="6"/>
        <v>5</v>
      </c>
      <c r="C32" s="10" t="s">
        <v>17</v>
      </c>
      <c r="D32" s="11">
        <f t="shared" si="3"/>
        <v>42030</v>
      </c>
      <c r="E32" s="51" t="s">
        <v>73</v>
      </c>
      <c r="F32" s="161"/>
      <c r="G32" s="162"/>
      <c r="H32" s="159"/>
      <c r="I32" s="163"/>
      <c r="J32" s="430" t="str">
        <f t="shared" si="4"/>
        <v/>
      </c>
      <c r="K32" s="424" t="str">
        <f t="shared" si="0"/>
        <v/>
      </c>
      <c r="L32" s="425" t="str">
        <f t="shared" si="1"/>
        <v/>
      </c>
      <c r="M32" s="242"/>
      <c r="N32" s="242"/>
      <c r="O32" s="242"/>
      <c r="P32" s="244"/>
      <c r="Q32" s="244"/>
      <c r="R32" s="244"/>
      <c r="S32" s="244"/>
      <c r="T32" s="243"/>
      <c r="U32" s="239"/>
      <c r="V32" s="239"/>
      <c r="W32" s="239"/>
    </row>
    <row r="33" spans="1:23" ht="18.75" customHeight="1">
      <c r="A33" s="34">
        <f t="shared" si="5"/>
        <v>23</v>
      </c>
      <c r="B33" s="30">
        <f t="shared" si="6"/>
        <v>6</v>
      </c>
      <c r="C33" s="10" t="s">
        <v>16</v>
      </c>
      <c r="D33" s="11">
        <f t="shared" si="3"/>
        <v>42037</v>
      </c>
      <c r="E33" s="51" t="s">
        <v>73</v>
      </c>
      <c r="F33" s="161"/>
      <c r="G33" s="162"/>
      <c r="H33" s="159"/>
      <c r="I33" s="163"/>
      <c r="J33" s="430" t="str">
        <f t="shared" si="4"/>
        <v/>
      </c>
      <c r="K33" s="424" t="str">
        <f t="shared" si="0"/>
        <v/>
      </c>
      <c r="L33" s="425" t="str">
        <f t="shared" si="1"/>
        <v/>
      </c>
      <c r="M33" s="242"/>
      <c r="N33" s="242"/>
      <c r="O33" s="242"/>
      <c r="P33" s="245"/>
      <c r="Q33" s="245"/>
      <c r="R33" s="245"/>
      <c r="S33" s="245"/>
      <c r="T33" s="243"/>
      <c r="U33" s="239"/>
      <c r="V33" s="239"/>
      <c r="W33" s="239"/>
    </row>
    <row r="34" spans="1:23" ht="18.75" customHeight="1">
      <c r="A34" s="34">
        <f t="shared" si="5"/>
        <v>24</v>
      </c>
      <c r="B34" s="30">
        <f t="shared" si="6"/>
        <v>7</v>
      </c>
      <c r="C34" s="10" t="s">
        <v>17</v>
      </c>
      <c r="D34" s="11">
        <f t="shared" si="3"/>
        <v>42044</v>
      </c>
      <c r="E34" s="51" t="s">
        <v>73</v>
      </c>
      <c r="F34" s="161"/>
      <c r="G34" s="162"/>
      <c r="H34" s="159"/>
      <c r="I34" s="163"/>
      <c r="J34" s="430" t="str">
        <f t="shared" si="4"/>
        <v/>
      </c>
      <c r="K34" s="424" t="str">
        <f t="shared" si="0"/>
        <v/>
      </c>
      <c r="L34" s="425" t="str">
        <f t="shared" si="1"/>
        <v/>
      </c>
      <c r="M34" s="242"/>
      <c r="N34" s="242"/>
      <c r="O34" s="242"/>
      <c r="P34" s="245"/>
      <c r="Q34" s="245"/>
      <c r="R34" s="245"/>
      <c r="S34" s="245"/>
      <c r="T34" s="243"/>
      <c r="U34" s="239"/>
      <c r="V34" s="239"/>
      <c r="W34" s="239"/>
    </row>
    <row r="35" spans="1:23" ht="18.75" customHeight="1">
      <c r="A35" s="34">
        <f t="shared" si="5"/>
        <v>25</v>
      </c>
      <c r="B35" s="30">
        <f t="shared" si="6"/>
        <v>8</v>
      </c>
      <c r="C35" s="10" t="s">
        <v>16</v>
      </c>
      <c r="D35" s="11">
        <f t="shared" si="3"/>
        <v>42051</v>
      </c>
      <c r="E35" s="51" t="s">
        <v>73</v>
      </c>
      <c r="F35" s="161"/>
      <c r="G35" s="162"/>
      <c r="H35" s="159"/>
      <c r="I35" s="163"/>
      <c r="J35" s="430" t="str">
        <f t="shared" si="4"/>
        <v/>
      </c>
      <c r="K35" s="424" t="str">
        <f t="shared" si="0"/>
        <v/>
      </c>
      <c r="L35" s="425" t="str">
        <f t="shared" si="1"/>
        <v/>
      </c>
      <c r="M35" s="242"/>
      <c r="N35" s="242"/>
      <c r="O35" s="242"/>
      <c r="P35" s="245"/>
      <c r="Q35" s="245"/>
      <c r="R35" s="245"/>
      <c r="S35" s="245"/>
      <c r="T35" s="243"/>
      <c r="U35" s="239"/>
      <c r="V35" s="239"/>
      <c r="W35" s="239"/>
    </row>
    <row r="36" spans="1:23" ht="18.75" customHeight="1">
      <c r="A36" s="34">
        <f t="shared" si="5"/>
        <v>26</v>
      </c>
      <c r="B36" s="30">
        <f t="shared" si="6"/>
        <v>9</v>
      </c>
      <c r="C36" s="10" t="s">
        <v>17</v>
      </c>
      <c r="D36" s="11">
        <f t="shared" si="3"/>
        <v>42058</v>
      </c>
      <c r="E36" s="51" t="s">
        <v>73</v>
      </c>
      <c r="F36" s="161"/>
      <c r="G36" s="162"/>
      <c r="H36" s="159"/>
      <c r="I36" s="163"/>
      <c r="J36" s="430" t="str">
        <f t="shared" si="4"/>
        <v/>
      </c>
      <c r="K36" s="424" t="str">
        <f t="shared" si="0"/>
        <v/>
      </c>
      <c r="L36" s="425" t="str">
        <f t="shared" si="1"/>
        <v/>
      </c>
      <c r="M36" s="242"/>
      <c r="N36" s="242"/>
      <c r="O36" s="242"/>
      <c r="P36" s="332"/>
      <c r="Q36" s="332"/>
      <c r="R36" s="332"/>
      <c r="S36" s="332"/>
      <c r="T36" s="243"/>
      <c r="U36" s="239"/>
      <c r="V36" s="239"/>
      <c r="W36" s="239"/>
    </row>
    <row r="37" spans="1:23" ht="18.75" customHeight="1">
      <c r="A37" s="34">
        <f t="shared" si="5"/>
        <v>27</v>
      </c>
      <c r="B37" s="30">
        <f t="shared" si="6"/>
        <v>10</v>
      </c>
      <c r="C37" s="10" t="s">
        <v>16</v>
      </c>
      <c r="D37" s="11">
        <f t="shared" si="3"/>
        <v>42065</v>
      </c>
      <c r="E37" s="51" t="s">
        <v>73</v>
      </c>
      <c r="F37" s="161"/>
      <c r="G37" s="162"/>
      <c r="H37" s="159"/>
      <c r="I37" s="163"/>
      <c r="J37" s="430" t="str">
        <f t="shared" si="4"/>
        <v/>
      </c>
      <c r="K37" s="424" t="str">
        <f t="shared" si="0"/>
        <v/>
      </c>
      <c r="L37" s="425" t="str">
        <f t="shared" si="1"/>
        <v/>
      </c>
      <c r="M37" s="242"/>
      <c r="N37" s="242"/>
      <c r="O37" s="242"/>
      <c r="P37" s="332"/>
      <c r="Q37" s="332"/>
      <c r="R37" s="332"/>
      <c r="S37" s="332"/>
      <c r="T37" s="243"/>
      <c r="U37" s="239"/>
      <c r="V37" s="239"/>
      <c r="W37" s="239"/>
    </row>
    <row r="38" spans="1:23" ht="18.75" customHeight="1">
      <c r="A38" s="34">
        <f t="shared" si="5"/>
        <v>28</v>
      </c>
      <c r="B38" s="30">
        <f t="shared" si="6"/>
        <v>11</v>
      </c>
      <c r="C38" s="10" t="s">
        <v>17</v>
      </c>
      <c r="D38" s="11">
        <f t="shared" si="3"/>
        <v>42072</v>
      </c>
      <c r="E38" s="51" t="s">
        <v>73</v>
      </c>
      <c r="F38" s="161"/>
      <c r="G38" s="162"/>
      <c r="H38" s="159"/>
      <c r="I38" s="163"/>
      <c r="J38" s="430" t="str">
        <f t="shared" si="4"/>
        <v/>
      </c>
      <c r="K38" s="424" t="str">
        <f t="shared" si="0"/>
        <v/>
      </c>
      <c r="L38" s="425" t="str">
        <f t="shared" si="1"/>
        <v/>
      </c>
      <c r="M38" s="242"/>
      <c r="N38" s="242"/>
      <c r="O38" s="242"/>
      <c r="P38" s="245"/>
      <c r="Q38" s="245"/>
      <c r="R38" s="245"/>
      <c r="S38" s="245"/>
      <c r="T38" s="243"/>
      <c r="U38" s="239"/>
      <c r="V38" s="239"/>
      <c r="W38" s="239"/>
    </row>
    <row r="39" spans="1:23" ht="18.75" customHeight="1">
      <c r="A39" s="34">
        <f t="shared" si="5"/>
        <v>29</v>
      </c>
      <c r="B39" s="30">
        <f t="shared" si="6"/>
        <v>12</v>
      </c>
      <c r="C39" s="10" t="s">
        <v>16</v>
      </c>
      <c r="D39" s="11">
        <f t="shared" si="3"/>
        <v>42079</v>
      </c>
      <c r="E39" s="51" t="s">
        <v>73</v>
      </c>
      <c r="F39" s="161"/>
      <c r="G39" s="162"/>
      <c r="H39" s="159"/>
      <c r="I39" s="163"/>
      <c r="J39" s="430" t="str">
        <f t="shared" si="4"/>
        <v/>
      </c>
      <c r="K39" s="424" t="str">
        <f t="shared" si="0"/>
        <v/>
      </c>
      <c r="L39" s="425" t="str">
        <f t="shared" si="1"/>
        <v/>
      </c>
      <c r="M39" s="242"/>
      <c r="N39" s="242"/>
      <c r="O39" s="242"/>
      <c r="P39" s="244"/>
      <c r="Q39" s="244"/>
      <c r="R39" s="244"/>
      <c r="S39" s="244"/>
      <c r="T39" s="243"/>
      <c r="U39" s="239"/>
      <c r="V39" s="239"/>
      <c r="W39" s="239"/>
    </row>
    <row r="40" spans="1:23" ht="18.75" customHeight="1">
      <c r="A40" s="34">
        <f t="shared" si="5"/>
        <v>30</v>
      </c>
      <c r="B40" s="30">
        <f t="shared" si="6"/>
        <v>13</v>
      </c>
      <c r="C40" s="10" t="s">
        <v>17</v>
      </c>
      <c r="D40" s="11">
        <f t="shared" si="3"/>
        <v>42086</v>
      </c>
      <c r="E40" s="51" t="s">
        <v>73</v>
      </c>
      <c r="F40" s="161"/>
      <c r="G40" s="162"/>
      <c r="H40" s="159"/>
      <c r="I40" s="163"/>
      <c r="J40" s="430" t="str">
        <f t="shared" si="4"/>
        <v/>
      </c>
      <c r="K40" s="424" t="str">
        <f t="shared" si="0"/>
        <v/>
      </c>
      <c r="L40" s="425" t="str">
        <f t="shared" si="1"/>
        <v/>
      </c>
      <c r="M40" s="242"/>
      <c r="N40" s="242"/>
      <c r="O40" s="242"/>
      <c r="P40" s="244"/>
      <c r="Q40" s="244"/>
      <c r="R40" s="244"/>
      <c r="S40" s="244"/>
      <c r="T40" s="243"/>
      <c r="U40" s="239"/>
      <c r="V40" s="239"/>
      <c r="W40" s="239"/>
    </row>
    <row r="41" spans="1:23" ht="18.75" customHeight="1">
      <c r="A41" s="34">
        <f t="shared" si="5"/>
        <v>31</v>
      </c>
      <c r="B41" s="30">
        <f t="shared" si="6"/>
        <v>14</v>
      </c>
      <c r="C41" s="10" t="s">
        <v>16</v>
      </c>
      <c r="D41" s="11">
        <f t="shared" si="3"/>
        <v>42093</v>
      </c>
      <c r="E41" s="51" t="s">
        <v>73</v>
      </c>
      <c r="F41" s="161"/>
      <c r="G41" s="162"/>
      <c r="H41" s="159"/>
      <c r="I41" s="163"/>
      <c r="J41" s="430" t="str">
        <f t="shared" si="4"/>
        <v/>
      </c>
      <c r="K41" s="424" t="str">
        <f t="shared" si="0"/>
        <v/>
      </c>
      <c r="L41" s="425" t="str">
        <f t="shared" si="1"/>
        <v/>
      </c>
      <c r="M41" s="242"/>
      <c r="N41" s="242"/>
      <c r="O41" s="242"/>
      <c r="P41" s="244"/>
      <c r="Q41" s="244"/>
      <c r="R41" s="244"/>
      <c r="S41" s="244"/>
      <c r="T41" s="243"/>
      <c r="U41" s="239"/>
      <c r="V41" s="239"/>
      <c r="W41" s="239"/>
    </row>
    <row r="42" spans="1:23" ht="18.75" customHeight="1">
      <c r="A42" s="34">
        <f t="shared" si="5"/>
        <v>32</v>
      </c>
      <c r="B42" s="30">
        <f t="shared" si="6"/>
        <v>15</v>
      </c>
      <c r="C42" s="10" t="s">
        <v>17</v>
      </c>
      <c r="D42" s="11">
        <f t="shared" si="3"/>
        <v>42100</v>
      </c>
      <c r="E42" s="51" t="s">
        <v>73</v>
      </c>
      <c r="F42" s="161"/>
      <c r="G42" s="162"/>
      <c r="H42" s="159"/>
      <c r="I42" s="163"/>
      <c r="J42" s="430" t="str">
        <f t="shared" si="4"/>
        <v/>
      </c>
      <c r="K42" s="424" t="str">
        <f t="shared" si="0"/>
        <v/>
      </c>
      <c r="L42" s="425" t="str">
        <f t="shared" si="1"/>
        <v/>
      </c>
      <c r="M42" s="242"/>
      <c r="N42" s="242"/>
      <c r="O42" s="242"/>
      <c r="P42" s="245"/>
      <c r="Q42" s="245"/>
      <c r="R42" s="245"/>
      <c r="S42" s="245"/>
      <c r="T42" s="243"/>
      <c r="U42" s="239"/>
      <c r="V42" s="239"/>
      <c r="W42" s="239"/>
    </row>
    <row r="43" spans="1:23" ht="18.75" customHeight="1">
      <c r="A43" s="34">
        <f t="shared" si="5"/>
        <v>33</v>
      </c>
      <c r="B43" s="30">
        <f t="shared" si="6"/>
        <v>16</v>
      </c>
      <c r="C43" s="10" t="s">
        <v>16</v>
      </c>
      <c r="D43" s="11">
        <f t="shared" si="3"/>
        <v>42107</v>
      </c>
      <c r="E43" s="51" t="s">
        <v>73</v>
      </c>
      <c r="F43" s="161"/>
      <c r="G43" s="162"/>
      <c r="H43" s="159"/>
      <c r="I43" s="163"/>
      <c r="J43" s="430" t="str">
        <f t="shared" si="4"/>
        <v/>
      </c>
      <c r="K43" s="424" t="str">
        <f t="shared" si="0"/>
        <v/>
      </c>
      <c r="L43" s="425" t="str">
        <f t="shared" si="1"/>
        <v/>
      </c>
      <c r="M43" s="242"/>
      <c r="N43" s="242"/>
      <c r="O43" s="242"/>
      <c r="P43" s="245"/>
      <c r="Q43" s="245"/>
      <c r="R43" s="245"/>
      <c r="S43" s="245"/>
      <c r="T43" s="243"/>
      <c r="U43" s="239"/>
      <c r="V43" s="239"/>
      <c r="W43" s="239"/>
    </row>
    <row r="44" spans="1:23" ht="18.75" customHeight="1">
      <c r="A44" s="34">
        <f t="shared" si="5"/>
        <v>34</v>
      </c>
      <c r="B44" s="30">
        <f t="shared" si="6"/>
        <v>17</v>
      </c>
      <c r="C44" s="10" t="s">
        <v>17</v>
      </c>
      <c r="D44" s="11">
        <f t="shared" si="3"/>
        <v>42114</v>
      </c>
      <c r="E44" s="51" t="s">
        <v>73</v>
      </c>
      <c r="F44" s="161"/>
      <c r="G44" s="162"/>
      <c r="H44" s="159"/>
      <c r="I44" s="163"/>
      <c r="J44" s="430" t="str">
        <f t="shared" si="4"/>
        <v/>
      </c>
      <c r="K44" s="424" t="str">
        <f t="shared" si="0"/>
        <v/>
      </c>
      <c r="L44" s="425" t="str">
        <f t="shared" si="1"/>
        <v/>
      </c>
      <c r="M44" s="242"/>
      <c r="N44" s="242"/>
      <c r="O44" s="242"/>
      <c r="P44" s="245"/>
      <c r="Q44" s="245"/>
      <c r="R44" s="245"/>
      <c r="S44" s="245"/>
      <c r="T44" s="243"/>
      <c r="U44" s="239"/>
      <c r="V44" s="239"/>
      <c r="W44" s="239"/>
    </row>
    <row r="45" spans="1:23" ht="18.75" customHeight="1">
      <c r="A45" s="34">
        <f t="shared" si="5"/>
        <v>35</v>
      </c>
      <c r="B45" s="30">
        <f t="shared" si="6"/>
        <v>18</v>
      </c>
      <c r="C45" s="10" t="s">
        <v>16</v>
      </c>
      <c r="D45" s="11">
        <f t="shared" si="3"/>
        <v>42121</v>
      </c>
      <c r="E45" s="51" t="s">
        <v>73</v>
      </c>
      <c r="F45" s="161"/>
      <c r="G45" s="162"/>
      <c r="H45" s="159"/>
      <c r="I45" s="163"/>
      <c r="J45" s="430" t="str">
        <f t="shared" si="4"/>
        <v/>
      </c>
      <c r="K45" s="424" t="str">
        <f t="shared" si="0"/>
        <v/>
      </c>
      <c r="L45" s="425" t="str">
        <f t="shared" si="1"/>
        <v/>
      </c>
      <c r="M45" s="242"/>
      <c r="N45" s="242"/>
      <c r="O45" s="242"/>
      <c r="P45" s="332"/>
      <c r="Q45" s="332"/>
      <c r="R45" s="332"/>
      <c r="S45" s="332"/>
      <c r="T45" s="243"/>
      <c r="U45" s="239"/>
      <c r="V45" s="239"/>
      <c r="W45" s="239"/>
    </row>
    <row r="46" spans="1:23" ht="18.75" customHeight="1">
      <c r="A46" s="34">
        <f t="shared" si="5"/>
        <v>36</v>
      </c>
      <c r="B46" s="30">
        <f t="shared" si="6"/>
        <v>19</v>
      </c>
      <c r="C46" s="10" t="s">
        <v>17</v>
      </c>
      <c r="D46" s="11">
        <f t="shared" si="3"/>
        <v>42128</v>
      </c>
      <c r="E46" s="51" t="s">
        <v>73</v>
      </c>
      <c r="F46" s="161"/>
      <c r="G46" s="162"/>
      <c r="H46" s="159"/>
      <c r="I46" s="163"/>
      <c r="J46" s="430" t="str">
        <f t="shared" si="4"/>
        <v/>
      </c>
      <c r="K46" s="424" t="str">
        <f t="shared" si="0"/>
        <v/>
      </c>
      <c r="L46" s="425" t="str">
        <f t="shared" si="1"/>
        <v/>
      </c>
      <c r="M46" s="242"/>
      <c r="N46" s="242"/>
      <c r="O46" s="242"/>
      <c r="P46" s="332"/>
      <c r="Q46" s="332"/>
      <c r="R46" s="332"/>
      <c r="S46" s="332"/>
      <c r="T46" s="243"/>
      <c r="U46" s="239"/>
      <c r="V46" s="239"/>
      <c r="W46" s="239"/>
    </row>
    <row r="47" spans="1:23" ht="18.75" customHeight="1">
      <c r="A47" s="34">
        <f t="shared" si="5"/>
        <v>37</v>
      </c>
      <c r="B47" s="30">
        <f t="shared" si="6"/>
        <v>20</v>
      </c>
      <c r="C47" s="10" t="s">
        <v>16</v>
      </c>
      <c r="D47" s="11">
        <f t="shared" si="3"/>
        <v>42135</v>
      </c>
      <c r="E47" s="51" t="s">
        <v>73</v>
      </c>
      <c r="F47" s="161"/>
      <c r="G47" s="162"/>
      <c r="H47" s="159"/>
      <c r="I47" s="163"/>
      <c r="J47" s="430" t="str">
        <f t="shared" si="4"/>
        <v/>
      </c>
      <c r="K47" s="424" t="str">
        <f t="shared" si="0"/>
        <v/>
      </c>
      <c r="L47" s="425" t="str">
        <f t="shared" si="1"/>
        <v/>
      </c>
      <c r="M47" s="242"/>
      <c r="N47" s="242"/>
      <c r="O47" s="242"/>
      <c r="P47" s="245"/>
      <c r="Q47" s="245"/>
      <c r="R47" s="245"/>
      <c r="S47" s="245"/>
      <c r="T47" s="243"/>
      <c r="U47" s="239"/>
      <c r="V47" s="239"/>
      <c r="W47" s="239"/>
    </row>
    <row r="48" spans="1:23" ht="18.75" customHeight="1">
      <c r="A48" s="34">
        <f t="shared" si="5"/>
        <v>38</v>
      </c>
      <c r="B48" s="30">
        <f t="shared" si="6"/>
        <v>21</v>
      </c>
      <c r="C48" s="10" t="s">
        <v>17</v>
      </c>
      <c r="D48" s="11">
        <f t="shared" si="3"/>
        <v>42142</v>
      </c>
      <c r="E48" s="51" t="s">
        <v>73</v>
      </c>
      <c r="F48" s="161"/>
      <c r="G48" s="162"/>
      <c r="H48" s="159"/>
      <c r="I48" s="163"/>
      <c r="J48" s="430" t="str">
        <f t="shared" si="4"/>
        <v/>
      </c>
      <c r="K48" s="424" t="str">
        <f t="shared" si="0"/>
        <v/>
      </c>
      <c r="L48" s="425" t="str">
        <f t="shared" si="1"/>
        <v/>
      </c>
      <c r="M48" s="242"/>
      <c r="N48" s="242"/>
      <c r="O48" s="242"/>
      <c r="P48" s="245"/>
      <c r="Q48" s="245"/>
      <c r="R48" s="245"/>
      <c r="S48" s="245"/>
      <c r="T48" s="243"/>
      <c r="U48" s="239"/>
      <c r="V48" s="239"/>
      <c r="W48" s="239"/>
    </row>
    <row r="49" spans="1:23" ht="18.75" customHeight="1">
      <c r="A49" s="34">
        <f t="shared" si="5"/>
        <v>39</v>
      </c>
      <c r="B49" s="30">
        <f t="shared" si="6"/>
        <v>22</v>
      </c>
      <c r="C49" s="10" t="s">
        <v>16</v>
      </c>
      <c r="D49" s="11">
        <f t="shared" si="3"/>
        <v>42149</v>
      </c>
      <c r="E49" s="51" t="s">
        <v>73</v>
      </c>
      <c r="F49" s="161"/>
      <c r="G49" s="162"/>
      <c r="H49" s="159"/>
      <c r="I49" s="163"/>
      <c r="J49" s="430" t="str">
        <f t="shared" si="4"/>
        <v/>
      </c>
      <c r="K49" s="424" t="str">
        <f t="shared" si="0"/>
        <v/>
      </c>
      <c r="L49" s="425" t="str">
        <f t="shared" si="1"/>
        <v/>
      </c>
      <c r="M49" s="242"/>
      <c r="N49" s="242"/>
      <c r="O49" s="242"/>
      <c r="P49" s="245"/>
      <c r="Q49" s="245"/>
      <c r="R49" s="245"/>
      <c r="S49" s="245"/>
      <c r="T49" s="243"/>
      <c r="U49" s="239"/>
      <c r="V49" s="239"/>
      <c r="W49" s="239"/>
    </row>
    <row r="50" spans="1:23" ht="18.75" customHeight="1">
      <c r="A50" s="34">
        <f t="shared" si="5"/>
        <v>40</v>
      </c>
      <c r="B50" s="30">
        <f t="shared" si="6"/>
        <v>23</v>
      </c>
      <c r="C50" s="10" t="s">
        <v>17</v>
      </c>
      <c r="D50" s="11">
        <f t="shared" si="3"/>
        <v>42156</v>
      </c>
      <c r="E50" s="51" t="s">
        <v>73</v>
      </c>
      <c r="F50" s="161"/>
      <c r="G50" s="162"/>
      <c r="H50" s="159"/>
      <c r="I50" s="163"/>
      <c r="J50" s="430" t="str">
        <f t="shared" si="4"/>
        <v/>
      </c>
      <c r="K50" s="424" t="str">
        <f t="shared" si="0"/>
        <v/>
      </c>
      <c r="L50" s="425" t="str">
        <f t="shared" si="1"/>
        <v/>
      </c>
      <c r="M50" s="242"/>
      <c r="N50" s="242"/>
      <c r="O50" s="242"/>
      <c r="P50" s="245"/>
      <c r="Q50" s="245"/>
      <c r="R50" s="245"/>
      <c r="S50" s="245"/>
      <c r="T50" s="243"/>
      <c r="U50" s="239"/>
      <c r="V50" s="239"/>
      <c r="W50" s="239"/>
    </row>
    <row r="51" spans="1:23" ht="18.75" customHeight="1">
      <c r="A51" s="34">
        <f t="shared" si="5"/>
        <v>41</v>
      </c>
      <c r="B51" s="30">
        <f t="shared" si="6"/>
        <v>24</v>
      </c>
      <c r="C51" s="10" t="s">
        <v>16</v>
      </c>
      <c r="D51" s="11">
        <f t="shared" si="3"/>
        <v>42163</v>
      </c>
      <c r="E51" s="51" t="s">
        <v>73</v>
      </c>
      <c r="F51" s="161"/>
      <c r="G51" s="162"/>
      <c r="H51" s="159"/>
      <c r="I51" s="163"/>
      <c r="J51" s="430" t="str">
        <f t="shared" si="4"/>
        <v/>
      </c>
      <c r="K51" s="424" t="str">
        <f t="shared" si="0"/>
        <v/>
      </c>
      <c r="L51" s="425" t="str">
        <f t="shared" si="1"/>
        <v/>
      </c>
      <c r="M51" s="242"/>
      <c r="N51" s="242"/>
      <c r="O51" s="242"/>
      <c r="P51" s="245"/>
      <c r="Q51" s="245"/>
      <c r="R51" s="245"/>
      <c r="S51" s="245"/>
      <c r="T51" s="243"/>
      <c r="U51" s="239"/>
      <c r="V51" s="239"/>
      <c r="W51" s="239"/>
    </row>
    <row r="52" spans="1:23" ht="18.75" customHeight="1">
      <c r="A52" s="34">
        <f t="shared" si="5"/>
        <v>42</v>
      </c>
      <c r="B52" s="30">
        <f t="shared" si="6"/>
        <v>25</v>
      </c>
      <c r="C52" s="10" t="s">
        <v>17</v>
      </c>
      <c r="D52" s="11">
        <f t="shared" si="3"/>
        <v>42170</v>
      </c>
      <c r="E52" s="51" t="s">
        <v>73</v>
      </c>
      <c r="F52" s="161"/>
      <c r="G52" s="162"/>
      <c r="H52" s="159"/>
      <c r="I52" s="163"/>
      <c r="J52" s="430" t="str">
        <f t="shared" si="4"/>
        <v/>
      </c>
      <c r="K52" s="424" t="str">
        <f t="shared" si="0"/>
        <v/>
      </c>
      <c r="L52" s="425" t="str">
        <f t="shared" si="1"/>
        <v/>
      </c>
      <c r="M52" s="242"/>
      <c r="N52" s="242"/>
      <c r="O52" s="242"/>
      <c r="P52" s="245"/>
      <c r="Q52" s="245"/>
      <c r="R52" s="245"/>
      <c r="S52" s="245"/>
      <c r="T52" s="243"/>
      <c r="U52" s="239"/>
      <c r="V52" s="239"/>
      <c r="W52" s="239"/>
    </row>
    <row r="53" spans="1:23" ht="18.75" customHeight="1">
      <c r="A53" s="34">
        <f t="shared" si="5"/>
        <v>43</v>
      </c>
      <c r="B53" s="30">
        <f t="shared" si="6"/>
        <v>26</v>
      </c>
      <c r="C53" s="10" t="s">
        <v>16</v>
      </c>
      <c r="D53" s="11">
        <f t="shared" si="3"/>
        <v>42177</v>
      </c>
      <c r="E53" s="51" t="s">
        <v>73</v>
      </c>
      <c r="F53" s="161"/>
      <c r="G53" s="162"/>
      <c r="H53" s="159"/>
      <c r="I53" s="163"/>
      <c r="J53" s="430" t="str">
        <f t="shared" si="4"/>
        <v/>
      </c>
      <c r="K53" s="424" t="str">
        <f t="shared" si="0"/>
        <v/>
      </c>
      <c r="L53" s="425" t="str">
        <f t="shared" si="1"/>
        <v/>
      </c>
      <c r="M53" s="242"/>
      <c r="N53" s="242"/>
      <c r="O53" s="242"/>
      <c r="P53" s="245"/>
      <c r="Q53" s="245"/>
      <c r="R53" s="245"/>
      <c r="S53" s="245"/>
      <c r="T53" s="243"/>
      <c r="U53" s="239"/>
      <c r="V53" s="239"/>
      <c r="W53" s="239"/>
    </row>
    <row r="54" spans="1:23" ht="18.75" customHeight="1" thickBot="1">
      <c r="A54" s="34">
        <f t="shared" si="5"/>
        <v>44</v>
      </c>
      <c r="B54" s="31">
        <f t="shared" si="6"/>
        <v>27</v>
      </c>
      <c r="C54" s="13" t="s">
        <v>17</v>
      </c>
      <c r="D54" s="14">
        <f t="shared" si="3"/>
        <v>42184</v>
      </c>
      <c r="E54" s="52" t="s">
        <v>73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2"/>
      <c r="N54" s="242"/>
      <c r="O54" s="242"/>
      <c r="P54" s="245"/>
      <c r="Q54" s="245"/>
      <c r="R54" s="245"/>
      <c r="S54" s="245"/>
      <c r="T54" s="243"/>
      <c r="U54" s="239"/>
      <c r="V54" s="239"/>
      <c r="W54" s="239"/>
    </row>
    <row r="55" spans="1:23" ht="33" customHeight="1" thickBot="1">
      <c r="A55" s="37"/>
      <c r="B55" s="38"/>
      <c r="C55" s="38"/>
      <c r="D55" s="39"/>
      <c r="E55" s="39"/>
      <c r="F55" s="2"/>
      <c r="G55" s="2"/>
      <c r="H55" s="2"/>
      <c r="I55" s="2"/>
      <c r="J55" s="2"/>
      <c r="K55" s="2"/>
      <c r="L55" s="2"/>
      <c r="M55" s="239"/>
      <c r="N55" s="239"/>
      <c r="O55" s="239"/>
      <c r="P55" s="240"/>
      <c r="Q55" s="240"/>
      <c r="R55" s="240"/>
      <c r="S55" s="240"/>
      <c r="T55" s="243"/>
      <c r="U55" s="239"/>
      <c r="V55" s="239"/>
      <c r="W55" s="239"/>
    </row>
    <row r="56" spans="1:23" ht="18.75" customHeight="1" thickBot="1">
      <c r="B56" s="308" t="s">
        <v>22</v>
      </c>
      <c r="C56" s="309"/>
      <c r="D56" s="309"/>
      <c r="E56" s="309"/>
      <c r="F56" s="309"/>
      <c r="G56" s="309"/>
      <c r="H56" s="310"/>
      <c r="I56" s="2"/>
      <c r="J56" s="2"/>
      <c r="K56" s="2"/>
      <c r="L56" s="2"/>
      <c r="M56" s="239"/>
      <c r="N56" s="239"/>
      <c r="O56" s="239"/>
      <c r="P56" s="240"/>
      <c r="Q56" s="240"/>
      <c r="R56" s="240"/>
      <c r="S56" s="240"/>
      <c r="T56" s="240"/>
      <c r="U56" s="240"/>
      <c r="V56" s="240"/>
      <c r="W56" s="240"/>
    </row>
    <row r="57" spans="1:23" ht="18.75" customHeight="1" thickBot="1">
      <c r="D57" s="2"/>
      <c r="E57" s="2"/>
      <c r="F57" s="326" t="s">
        <v>72</v>
      </c>
      <c r="G57" s="327"/>
      <c r="H57" s="327"/>
      <c r="I57" s="328"/>
      <c r="J57" s="62" t="s">
        <v>119</v>
      </c>
      <c r="K57" s="2"/>
      <c r="L57" s="2"/>
      <c r="M57" s="445"/>
      <c r="N57" s="239"/>
      <c r="O57" s="239"/>
      <c r="P57" s="244"/>
      <c r="Q57" s="244"/>
      <c r="R57" s="244"/>
      <c r="S57" s="244"/>
      <c r="T57" s="244"/>
      <c r="U57" s="244"/>
      <c r="V57" s="244"/>
      <c r="W57" s="244"/>
    </row>
    <row r="58" spans="1:23" ht="18.7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K58" s="2"/>
      <c r="L58" s="2"/>
      <c r="M58" s="445"/>
      <c r="N58" s="239"/>
      <c r="O58" s="239"/>
      <c r="P58" s="244"/>
      <c r="Q58" s="244"/>
      <c r="R58" s="244"/>
      <c r="S58" s="244"/>
      <c r="T58" s="244"/>
      <c r="U58" s="244"/>
      <c r="V58" s="244"/>
      <c r="W58" s="244"/>
    </row>
    <row r="59" spans="1:23" ht="18.7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K59" s="2"/>
      <c r="L59" s="2"/>
      <c r="M59" s="445"/>
      <c r="N59" s="239"/>
      <c r="O59" s="239"/>
      <c r="P59" s="244"/>
      <c r="Q59" s="244"/>
      <c r="R59" s="244"/>
      <c r="S59" s="244"/>
      <c r="T59" s="244"/>
      <c r="U59" s="244"/>
      <c r="V59" s="244"/>
      <c r="W59" s="244"/>
    </row>
    <row r="60" spans="1:23" ht="18.7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K60" s="2"/>
      <c r="L60" s="2"/>
      <c r="M60" s="445"/>
      <c r="N60" s="239"/>
      <c r="O60" s="239"/>
      <c r="P60" s="244"/>
      <c r="Q60" s="244"/>
      <c r="R60" s="244"/>
      <c r="S60" s="244"/>
      <c r="T60" s="244"/>
      <c r="U60" s="244"/>
      <c r="V60" s="244"/>
      <c r="W60" s="244"/>
    </row>
    <row r="61" spans="1:23" ht="18.75" customHeight="1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K61" s="2"/>
      <c r="L61" s="2"/>
      <c r="M61" s="445"/>
      <c r="N61" s="239"/>
      <c r="O61" s="239"/>
      <c r="P61" s="244"/>
      <c r="Q61" s="244"/>
      <c r="R61" s="244"/>
      <c r="S61" s="244"/>
      <c r="T61" s="244"/>
      <c r="U61" s="244"/>
      <c r="V61" s="244"/>
      <c r="W61" s="244"/>
    </row>
    <row r="62" spans="1:23" ht="18.75" customHeight="1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K62" s="2"/>
      <c r="L62" s="2"/>
      <c r="M62" s="245"/>
      <c r="N62" s="239"/>
      <c r="O62" s="239"/>
      <c r="P62" s="244"/>
      <c r="Q62" s="244"/>
      <c r="R62" s="244"/>
      <c r="S62" s="244"/>
      <c r="T62" s="244"/>
      <c r="U62" s="244"/>
      <c r="V62" s="244"/>
      <c r="W62" s="244"/>
    </row>
    <row r="63" spans="1:23" ht="18.7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K63" s="2"/>
      <c r="L63" s="2"/>
      <c r="M63" s="245"/>
      <c r="N63" s="239"/>
      <c r="O63" s="239"/>
      <c r="P63" s="244"/>
      <c r="Q63" s="244"/>
      <c r="R63" s="244"/>
      <c r="S63" s="244"/>
      <c r="T63" s="244"/>
      <c r="U63" s="244"/>
      <c r="V63" s="244"/>
      <c r="W63" s="244"/>
    </row>
    <row r="64" spans="1:23" ht="18.75" customHeight="1" thickBot="1">
      <c r="B64" s="283"/>
      <c r="C64" s="286"/>
      <c r="D64" s="283"/>
      <c r="E64" s="322"/>
      <c r="F64" s="312"/>
      <c r="G64" s="315"/>
      <c r="H64" s="318"/>
      <c r="I64" s="444"/>
      <c r="J64" s="249" t="s">
        <v>27</v>
      </c>
      <c r="K64" s="2"/>
      <c r="L64" s="2"/>
      <c r="M64" s="245"/>
      <c r="N64" s="239"/>
      <c r="O64" s="239"/>
      <c r="P64" s="245"/>
      <c r="Q64" s="245"/>
      <c r="R64" s="245"/>
      <c r="S64" s="245"/>
      <c r="T64" s="245"/>
      <c r="U64" s="245"/>
      <c r="V64" s="245"/>
      <c r="W64" s="245"/>
    </row>
    <row r="65" spans="1:23" ht="18.75" customHeight="1" thickBot="1">
      <c r="A65" s="22">
        <v>1</v>
      </c>
      <c r="B65" s="32">
        <v>36</v>
      </c>
      <c r="C65" s="33" t="s">
        <v>16</v>
      </c>
      <c r="D65" s="40">
        <v>41883</v>
      </c>
      <c r="E65" s="48" t="s">
        <v>74</v>
      </c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</row>
    <row r="66" spans="1:23" ht="18.75" customHeight="1">
      <c r="A66" s="34">
        <f>1+A65</f>
        <v>2</v>
      </c>
      <c r="B66" s="30">
        <f t="shared" ref="B66:B81" si="7">1+B65</f>
        <v>37</v>
      </c>
      <c r="C66" s="10" t="s">
        <v>17</v>
      </c>
      <c r="D66" s="11">
        <f t="shared" ref="D66:D108" si="8">7+D65</f>
        <v>41890</v>
      </c>
      <c r="E66" s="49" t="s">
        <v>74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9">IF(OR(LEFT($P66,3)="sta",LEFT($T66,3)="sta",LEFT($X66,3)="sta",LEFT($AB66,3)="sta",LEFT($AF66,3)="sta",LEFT($AJ66,3)="sta",LEFT($AN66,3)="sta",LEFT($AR66,3)="sta"),"oui","")</f>
        <v/>
      </c>
      <c r="L66" s="422" t="str">
        <f t="shared" ref="L66:L109" si="10">IF(OR(LEFT($P66,3)="Lib",LEFT($T66,3)="Lib",LEFT($X66,3)="Lib",LEFT($AB66,3)="Lib",LEFT($AF66,3)="Lib",LEFT($AJ66,3)="Lib",LEFT($AN66,3)="Lib",LEFT($AR66,3)="Lib"),"oui","")</f>
        <v/>
      </c>
      <c r="M66" s="242"/>
      <c r="N66" s="242"/>
      <c r="O66" s="242"/>
      <c r="P66" s="245"/>
      <c r="Q66" s="245"/>
      <c r="R66" s="245"/>
      <c r="S66" s="245"/>
      <c r="T66" s="245"/>
      <c r="U66" s="245"/>
      <c r="V66" s="245"/>
      <c r="W66" s="245"/>
    </row>
    <row r="67" spans="1:23" ht="18.75" customHeight="1">
      <c r="A67" s="34">
        <f t="shared" ref="A67:A108" si="11">1+A66</f>
        <v>3</v>
      </c>
      <c r="B67" s="30">
        <f t="shared" si="7"/>
        <v>38</v>
      </c>
      <c r="C67" s="10" t="s">
        <v>16</v>
      </c>
      <c r="D67" s="11">
        <f t="shared" si="8"/>
        <v>41897</v>
      </c>
      <c r="E67" s="49" t="s">
        <v>74</v>
      </c>
      <c r="F67" s="161"/>
      <c r="G67" s="162"/>
      <c r="H67" s="159"/>
      <c r="I67" s="163"/>
      <c r="J67" s="423" t="str">
        <f t="shared" ref="J67:J109" si="12">IF(AND(K67="oui",L67="oui"),"Sta+Lib",IF(K67="oui","Stade",IF(L67="oui","Lib","")))</f>
        <v/>
      </c>
      <c r="K67" s="424" t="str">
        <f t="shared" si="9"/>
        <v/>
      </c>
      <c r="L67" s="425" t="str">
        <f t="shared" si="10"/>
        <v/>
      </c>
      <c r="M67" s="242"/>
      <c r="N67" s="242"/>
      <c r="O67" s="242"/>
      <c r="P67" s="250"/>
      <c r="Q67" s="250"/>
      <c r="R67" s="250"/>
      <c r="S67" s="250"/>
      <c r="T67" s="250"/>
      <c r="U67" s="250"/>
      <c r="V67" s="250"/>
      <c r="W67" s="250"/>
    </row>
    <row r="68" spans="1:23" ht="18.75" customHeight="1">
      <c r="A68" s="34">
        <f t="shared" si="11"/>
        <v>4</v>
      </c>
      <c r="B68" s="30">
        <f t="shared" si="7"/>
        <v>39</v>
      </c>
      <c r="C68" s="10" t="s">
        <v>17</v>
      </c>
      <c r="D68" s="11">
        <f t="shared" si="8"/>
        <v>41904</v>
      </c>
      <c r="E68" s="49" t="s">
        <v>74</v>
      </c>
      <c r="F68" s="161"/>
      <c r="G68" s="162"/>
      <c r="H68" s="159"/>
      <c r="I68" s="163"/>
      <c r="J68" s="423" t="str">
        <f t="shared" si="12"/>
        <v/>
      </c>
      <c r="K68" s="424" t="str">
        <f t="shared" si="9"/>
        <v/>
      </c>
      <c r="L68" s="425" t="str">
        <f t="shared" si="10"/>
        <v/>
      </c>
      <c r="M68" s="242"/>
      <c r="N68" s="242"/>
      <c r="O68" s="242"/>
      <c r="P68" s="244"/>
      <c r="Q68" s="244"/>
      <c r="R68" s="244"/>
      <c r="S68" s="244"/>
      <c r="T68" s="245"/>
      <c r="U68" s="245"/>
      <c r="V68" s="245"/>
      <c r="W68" s="245"/>
    </row>
    <row r="69" spans="1:23" ht="18.75" customHeight="1">
      <c r="A69" s="34">
        <f t="shared" si="11"/>
        <v>5</v>
      </c>
      <c r="B69" s="30">
        <f t="shared" si="7"/>
        <v>40</v>
      </c>
      <c r="C69" s="10" t="s">
        <v>16</v>
      </c>
      <c r="D69" s="11">
        <f t="shared" si="8"/>
        <v>41911</v>
      </c>
      <c r="E69" s="49" t="s">
        <v>74</v>
      </c>
      <c r="F69" s="161"/>
      <c r="G69" s="162"/>
      <c r="H69" s="159"/>
      <c r="I69" s="163"/>
      <c r="J69" s="423" t="str">
        <f t="shared" si="12"/>
        <v/>
      </c>
      <c r="K69" s="424" t="str">
        <f t="shared" si="9"/>
        <v/>
      </c>
      <c r="L69" s="425" t="str">
        <f t="shared" si="10"/>
        <v/>
      </c>
      <c r="M69" s="242"/>
      <c r="N69" s="242"/>
      <c r="O69" s="242"/>
      <c r="P69" s="244"/>
      <c r="Q69" s="244"/>
      <c r="R69" s="244"/>
      <c r="S69" s="244"/>
      <c r="T69" s="245"/>
      <c r="U69" s="245"/>
      <c r="V69" s="245"/>
      <c r="W69" s="245"/>
    </row>
    <row r="70" spans="1:23" ht="18.75" customHeight="1">
      <c r="A70" s="34">
        <f t="shared" si="11"/>
        <v>6</v>
      </c>
      <c r="B70" s="30">
        <f t="shared" si="7"/>
        <v>41</v>
      </c>
      <c r="C70" s="10" t="s">
        <v>17</v>
      </c>
      <c r="D70" s="11">
        <f t="shared" si="8"/>
        <v>41918</v>
      </c>
      <c r="E70" s="49" t="s">
        <v>74</v>
      </c>
      <c r="F70" s="161"/>
      <c r="G70" s="162"/>
      <c r="H70" s="159"/>
      <c r="I70" s="163"/>
      <c r="J70" s="423" t="str">
        <f t="shared" si="12"/>
        <v/>
      </c>
      <c r="K70" s="424" t="str">
        <f t="shared" si="9"/>
        <v/>
      </c>
      <c r="L70" s="425" t="str">
        <f t="shared" si="10"/>
        <v/>
      </c>
      <c r="M70" s="242"/>
      <c r="N70" s="242"/>
      <c r="O70" s="242"/>
      <c r="P70" s="244"/>
      <c r="Q70" s="244"/>
      <c r="R70" s="244"/>
      <c r="S70" s="244"/>
      <c r="T70" s="245"/>
      <c r="U70" s="245"/>
      <c r="V70" s="245"/>
      <c r="W70" s="245"/>
    </row>
    <row r="71" spans="1:23" ht="18.75" customHeight="1">
      <c r="A71" s="34">
        <f t="shared" si="11"/>
        <v>7</v>
      </c>
      <c r="B71" s="30">
        <f t="shared" si="7"/>
        <v>42</v>
      </c>
      <c r="C71" s="10" t="s">
        <v>16</v>
      </c>
      <c r="D71" s="11">
        <f t="shared" si="8"/>
        <v>41925</v>
      </c>
      <c r="E71" s="49" t="s">
        <v>74</v>
      </c>
      <c r="F71" s="161"/>
      <c r="G71" s="162"/>
      <c r="H71" s="159"/>
      <c r="I71" s="163"/>
      <c r="J71" s="423" t="str">
        <f t="shared" si="12"/>
        <v/>
      </c>
      <c r="K71" s="424" t="str">
        <f t="shared" si="9"/>
        <v/>
      </c>
      <c r="L71" s="425" t="str">
        <f t="shared" si="10"/>
        <v/>
      </c>
      <c r="M71" s="242"/>
      <c r="N71" s="242"/>
      <c r="O71" s="242"/>
      <c r="P71" s="244"/>
      <c r="Q71" s="244"/>
      <c r="R71" s="244"/>
      <c r="S71" s="244"/>
      <c r="T71" s="245"/>
      <c r="U71" s="245"/>
      <c r="V71" s="245"/>
      <c r="W71" s="245"/>
    </row>
    <row r="72" spans="1:23" ht="18.75" customHeight="1">
      <c r="A72" s="34">
        <f t="shared" si="11"/>
        <v>8</v>
      </c>
      <c r="B72" s="30">
        <f t="shared" si="7"/>
        <v>43</v>
      </c>
      <c r="C72" s="10" t="s">
        <v>17</v>
      </c>
      <c r="D72" s="11">
        <f t="shared" si="8"/>
        <v>41932</v>
      </c>
      <c r="E72" s="49" t="s">
        <v>74</v>
      </c>
      <c r="F72" s="161"/>
      <c r="G72" s="162"/>
      <c r="H72" s="159"/>
      <c r="I72" s="163"/>
      <c r="J72" s="423" t="str">
        <f t="shared" si="12"/>
        <v/>
      </c>
      <c r="K72" s="424" t="str">
        <f t="shared" si="9"/>
        <v/>
      </c>
      <c r="L72" s="425" t="str">
        <f t="shared" si="10"/>
        <v/>
      </c>
      <c r="M72" s="242"/>
      <c r="N72" s="242"/>
      <c r="O72" s="242"/>
      <c r="P72" s="332"/>
      <c r="Q72" s="332"/>
      <c r="R72" s="332"/>
      <c r="S72" s="332"/>
      <c r="T72" s="332"/>
      <c r="U72" s="332"/>
      <c r="V72" s="332"/>
      <c r="W72" s="332"/>
    </row>
    <row r="73" spans="1:23" ht="18.75" customHeight="1">
      <c r="A73" s="34">
        <f t="shared" si="11"/>
        <v>9</v>
      </c>
      <c r="B73" s="30">
        <f t="shared" si="7"/>
        <v>44</v>
      </c>
      <c r="C73" s="10" t="s">
        <v>16</v>
      </c>
      <c r="D73" s="11">
        <f t="shared" si="8"/>
        <v>41939</v>
      </c>
      <c r="E73" s="49" t="s">
        <v>74</v>
      </c>
      <c r="F73" s="161"/>
      <c r="G73" s="162"/>
      <c r="H73" s="159"/>
      <c r="I73" s="163"/>
      <c r="J73" s="423" t="str">
        <f t="shared" si="12"/>
        <v/>
      </c>
      <c r="K73" s="424" t="str">
        <f t="shared" si="9"/>
        <v/>
      </c>
      <c r="L73" s="425" t="str">
        <f t="shared" si="10"/>
        <v/>
      </c>
      <c r="M73" s="242"/>
      <c r="N73" s="242"/>
      <c r="O73" s="242"/>
      <c r="P73" s="332"/>
      <c r="Q73" s="332"/>
      <c r="R73" s="332"/>
      <c r="S73" s="332"/>
      <c r="T73" s="332"/>
      <c r="U73" s="332"/>
      <c r="V73" s="332"/>
      <c r="W73" s="332"/>
    </row>
    <row r="74" spans="1:23" ht="18.75" customHeight="1">
      <c r="A74" s="34">
        <f t="shared" si="11"/>
        <v>10</v>
      </c>
      <c r="B74" s="30">
        <f t="shared" si="7"/>
        <v>45</v>
      </c>
      <c r="C74" s="10" t="s">
        <v>17</v>
      </c>
      <c r="D74" s="11">
        <f t="shared" si="8"/>
        <v>41946</v>
      </c>
      <c r="E74" s="49" t="s">
        <v>74</v>
      </c>
      <c r="F74" s="161"/>
      <c r="G74" s="162"/>
      <c r="H74" s="159"/>
      <c r="I74" s="163"/>
      <c r="J74" s="423" t="str">
        <f t="shared" si="12"/>
        <v/>
      </c>
      <c r="K74" s="424" t="str">
        <f t="shared" si="9"/>
        <v/>
      </c>
      <c r="L74" s="425" t="str">
        <f t="shared" si="10"/>
        <v/>
      </c>
      <c r="M74" s="242"/>
      <c r="N74" s="242"/>
      <c r="O74" s="242"/>
      <c r="P74" s="245"/>
      <c r="Q74" s="245"/>
      <c r="R74" s="245"/>
      <c r="S74" s="245"/>
      <c r="T74" s="245"/>
      <c r="U74" s="245"/>
      <c r="V74" s="245"/>
      <c r="W74" s="245"/>
    </row>
    <row r="75" spans="1:23" ht="18.75" customHeight="1">
      <c r="A75" s="34">
        <f t="shared" si="11"/>
        <v>11</v>
      </c>
      <c r="B75" s="30">
        <f t="shared" si="7"/>
        <v>46</v>
      </c>
      <c r="C75" s="10" t="s">
        <v>16</v>
      </c>
      <c r="D75" s="11">
        <f t="shared" si="8"/>
        <v>41953</v>
      </c>
      <c r="E75" s="49" t="s">
        <v>74</v>
      </c>
      <c r="F75" s="161"/>
      <c r="G75" s="162"/>
      <c r="H75" s="159"/>
      <c r="I75" s="163"/>
      <c r="J75" s="423" t="str">
        <f t="shared" si="12"/>
        <v/>
      </c>
      <c r="K75" s="424" t="str">
        <f t="shared" si="9"/>
        <v/>
      </c>
      <c r="L75" s="425" t="str">
        <f t="shared" si="10"/>
        <v/>
      </c>
      <c r="M75" s="242"/>
      <c r="N75" s="242"/>
      <c r="O75" s="242"/>
      <c r="P75" s="245"/>
      <c r="Q75" s="245"/>
      <c r="R75" s="245"/>
      <c r="S75" s="245"/>
      <c r="T75" s="245"/>
      <c r="U75" s="245"/>
      <c r="V75" s="245"/>
      <c r="W75" s="245"/>
    </row>
    <row r="76" spans="1:23" ht="18.75" customHeight="1">
      <c r="A76" s="34">
        <f t="shared" si="11"/>
        <v>12</v>
      </c>
      <c r="B76" s="30">
        <f t="shared" si="7"/>
        <v>47</v>
      </c>
      <c r="C76" s="10" t="s">
        <v>17</v>
      </c>
      <c r="D76" s="11">
        <f t="shared" si="8"/>
        <v>41960</v>
      </c>
      <c r="E76" s="49" t="s">
        <v>74</v>
      </c>
      <c r="F76" s="161"/>
      <c r="G76" s="162"/>
      <c r="H76" s="159"/>
      <c r="I76" s="163"/>
      <c r="J76" s="423" t="str">
        <f t="shared" si="12"/>
        <v/>
      </c>
      <c r="K76" s="424" t="str">
        <f t="shared" si="9"/>
        <v/>
      </c>
      <c r="L76" s="425" t="str">
        <f t="shared" si="10"/>
        <v/>
      </c>
      <c r="M76" s="242"/>
      <c r="N76" s="242"/>
      <c r="O76" s="242"/>
      <c r="P76" s="245"/>
      <c r="Q76" s="245"/>
      <c r="R76" s="245"/>
      <c r="S76" s="245"/>
      <c r="T76" s="245"/>
      <c r="U76" s="245"/>
      <c r="V76" s="245"/>
      <c r="W76" s="245"/>
    </row>
    <row r="77" spans="1:23" ht="18.75" customHeight="1">
      <c r="A77" s="34">
        <f t="shared" si="11"/>
        <v>13</v>
      </c>
      <c r="B77" s="30">
        <f t="shared" si="7"/>
        <v>48</v>
      </c>
      <c r="C77" s="10" t="s">
        <v>16</v>
      </c>
      <c r="D77" s="11">
        <f t="shared" si="8"/>
        <v>41967</v>
      </c>
      <c r="E77" s="49" t="s">
        <v>74</v>
      </c>
      <c r="F77" s="161"/>
      <c r="G77" s="162"/>
      <c r="H77" s="159"/>
      <c r="I77" s="163"/>
      <c r="J77" s="423" t="str">
        <f t="shared" si="12"/>
        <v/>
      </c>
      <c r="K77" s="424" t="str">
        <f t="shared" si="9"/>
        <v/>
      </c>
      <c r="L77" s="425" t="str">
        <f t="shared" si="10"/>
        <v/>
      </c>
      <c r="M77" s="242"/>
      <c r="N77" s="242"/>
      <c r="O77" s="242"/>
      <c r="P77" s="245"/>
      <c r="Q77" s="245"/>
      <c r="R77" s="245"/>
      <c r="S77" s="245"/>
      <c r="T77" s="244"/>
      <c r="U77" s="244"/>
      <c r="V77" s="244"/>
      <c r="W77" s="244"/>
    </row>
    <row r="78" spans="1:23" ht="18.75" customHeight="1">
      <c r="A78" s="34">
        <f t="shared" si="11"/>
        <v>14</v>
      </c>
      <c r="B78" s="30">
        <f t="shared" si="7"/>
        <v>49</v>
      </c>
      <c r="C78" s="10" t="s">
        <v>17</v>
      </c>
      <c r="D78" s="11">
        <f t="shared" si="8"/>
        <v>41974</v>
      </c>
      <c r="E78" s="49" t="s">
        <v>74</v>
      </c>
      <c r="F78" s="161"/>
      <c r="G78" s="162"/>
      <c r="H78" s="159"/>
      <c r="I78" s="163"/>
      <c r="J78" s="423" t="str">
        <f t="shared" si="12"/>
        <v/>
      </c>
      <c r="K78" s="424" t="str">
        <f t="shared" si="9"/>
        <v/>
      </c>
      <c r="L78" s="425" t="str">
        <f t="shared" si="10"/>
        <v/>
      </c>
      <c r="M78" s="242"/>
      <c r="N78" s="242"/>
      <c r="O78" s="242"/>
      <c r="P78" s="245"/>
      <c r="Q78" s="245"/>
      <c r="R78" s="245"/>
      <c r="S78" s="245"/>
      <c r="T78" s="244"/>
      <c r="U78" s="244"/>
      <c r="V78" s="244"/>
      <c r="W78" s="244"/>
    </row>
    <row r="79" spans="1:23" ht="18.75" customHeight="1">
      <c r="A79" s="34">
        <f t="shared" si="11"/>
        <v>15</v>
      </c>
      <c r="B79" s="30">
        <f t="shared" si="7"/>
        <v>50</v>
      </c>
      <c r="C79" s="10" t="s">
        <v>16</v>
      </c>
      <c r="D79" s="11">
        <f t="shared" si="8"/>
        <v>41981</v>
      </c>
      <c r="E79" s="49" t="s">
        <v>74</v>
      </c>
      <c r="F79" s="161"/>
      <c r="G79" s="162"/>
      <c r="H79" s="159"/>
      <c r="I79" s="163"/>
      <c r="J79" s="423" t="str">
        <f t="shared" si="12"/>
        <v/>
      </c>
      <c r="K79" s="424" t="str">
        <f t="shared" si="9"/>
        <v/>
      </c>
      <c r="L79" s="425" t="str">
        <f t="shared" si="10"/>
        <v/>
      </c>
      <c r="M79" s="242"/>
      <c r="N79" s="242"/>
      <c r="O79" s="242"/>
      <c r="P79" s="245"/>
      <c r="Q79" s="245"/>
      <c r="R79" s="245"/>
      <c r="S79" s="245"/>
      <c r="T79" s="244"/>
      <c r="U79" s="244"/>
      <c r="V79" s="244"/>
      <c r="W79" s="244"/>
    </row>
    <row r="80" spans="1:23" ht="18.75" customHeight="1">
      <c r="A80" s="34">
        <f t="shared" si="11"/>
        <v>16</v>
      </c>
      <c r="B80" s="30">
        <f t="shared" si="7"/>
        <v>51</v>
      </c>
      <c r="C80" s="10" t="s">
        <v>17</v>
      </c>
      <c r="D80" s="11">
        <f t="shared" si="8"/>
        <v>41988</v>
      </c>
      <c r="E80" s="49" t="s">
        <v>74</v>
      </c>
      <c r="F80" s="161"/>
      <c r="G80" s="162"/>
      <c r="H80" s="159"/>
      <c r="I80" s="163"/>
      <c r="J80" s="423" t="str">
        <f t="shared" si="12"/>
        <v/>
      </c>
      <c r="K80" s="424" t="str">
        <f t="shared" si="9"/>
        <v/>
      </c>
      <c r="L80" s="425" t="str">
        <f t="shared" si="10"/>
        <v/>
      </c>
      <c r="M80" s="242"/>
      <c r="N80" s="242"/>
      <c r="O80" s="242"/>
      <c r="P80" s="250"/>
      <c r="Q80" s="250"/>
      <c r="R80" s="250"/>
      <c r="S80" s="250"/>
      <c r="T80" s="250"/>
      <c r="U80" s="250"/>
      <c r="V80" s="250"/>
      <c r="W80" s="250"/>
    </row>
    <row r="81" spans="1:23" ht="18.75" customHeight="1">
      <c r="A81" s="34">
        <f t="shared" si="11"/>
        <v>17</v>
      </c>
      <c r="B81" s="30">
        <f t="shared" si="7"/>
        <v>52</v>
      </c>
      <c r="C81" s="10" t="s">
        <v>16</v>
      </c>
      <c r="D81" s="11">
        <f t="shared" si="8"/>
        <v>41995</v>
      </c>
      <c r="E81" s="49" t="s">
        <v>74</v>
      </c>
      <c r="F81" s="161"/>
      <c r="G81" s="162"/>
      <c r="H81" s="159"/>
      <c r="I81" s="163"/>
      <c r="J81" s="423" t="str">
        <f t="shared" si="12"/>
        <v/>
      </c>
      <c r="K81" s="424" t="str">
        <f t="shared" si="9"/>
        <v/>
      </c>
      <c r="L81" s="425" t="str">
        <f t="shared" si="10"/>
        <v/>
      </c>
      <c r="M81" s="242"/>
      <c r="N81" s="242"/>
      <c r="O81" s="242"/>
      <c r="P81" s="332"/>
      <c r="Q81" s="332"/>
      <c r="R81" s="332"/>
      <c r="S81" s="332"/>
      <c r="T81" s="332"/>
      <c r="U81" s="332"/>
      <c r="V81" s="332"/>
      <c r="W81" s="332"/>
    </row>
    <row r="82" spans="1:23" ht="18.75" customHeight="1">
      <c r="A82" s="34">
        <f t="shared" si="11"/>
        <v>18</v>
      </c>
      <c r="B82" s="30">
        <v>1</v>
      </c>
      <c r="C82" s="10" t="s">
        <v>17</v>
      </c>
      <c r="D82" s="11">
        <f t="shared" si="8"/>
        <v>42002</v>
      </c>
      <c r="E82" s="49" t="s">
        <v>74</v>
      </c>
      <c r="F82" s="161"/>
      <c r="G82" s="162"/>
      <c r="H82" s="159"/>
      <c r="I82" s="163"/>
      <c r="J82" s="423" t="str">
        <f t="shared" si="12"/>
        <v/>
      </c>
      <c r="K82" s="424" t="str">
        <f t="shared" si="9"/>
        <v/>
      </c>
      <c r="L82" s="425" t="str">
        <f t="shared" si="10"/>
        <v/>
      </c>
      <c r="M82" s="242"/>
      <c r="N82" s="242"/>
      <c r="O82" s="242"/>
      <c r="P82" s="332"/>
      <c r="Q82" s="332"/>
      <c r="R82" s="332"/>
      <c r="S82" s="332"/>
      <c r="T82" s="332"/>
      <c r="U82" s="332"/>
      <c r="V82" s="332"/>
      <c r="W82" s="332"/>
    </row>
    <row r="83" spans="1:23" ht="18.75" customHeight="1">
      <c r="A83" s="34">
        <f t="shared" si="11"/>
        <v>19</v>
      </c>
      <c r="B83" s="30">
        <f t="shared" ref="B83:B108" si="13">1+B82</f>
        <v>2</v>
      </c>
      <c r="C83" s="10" t="s">
        <v>16</v>
      </c>
      <c r="D83" s="11">
        <f t="shared" si="8"/>
        <v>42009</v>
      </c>
      <c r="E83" s="49" t="s">
        <v>74</v>
      </c>
      <c r="F83" s="161"/>
      <c r="G83" s="162"/>
      <c r="H83" s="159"/>
      <c r="I83" s="163"/>
      <c r="J83" s="423" t="str">
        <f t="shared" si="12"/>
        <v/>
      </c>
      <c r="K83" s="424" t="str">
        <f t="shared" si="9"/>
        <v/>
      </c>
      <c r="L83" s="425" t="str">
        <f t="shared" si="10"/>
        <v/>
      </c>
      <c r="M83" s="242"/>
      <c r="N83" s="242"/>
      <c r="O83" s="242"/>
      <c r="P83" s="245"/>
      <c r="Q83" s="245"/>
      <c r="R83" s="245"/>
      <c r="S83" s="245"/>
      <c r="T83" s="245"/>
      <c r="U83" s="245"/>
      <c r="V83" s="245"/>
      <c r="W83" s="245"/>
    </row>
    <row r="84" spans="1:23" ht="18.75" customHeight="1">
      <c r="A84" s="34">
        <f t="shared" si="11"/>
        <v>20</v>
      </c>
      <c r="B84" s="30">
        <f t="shared" si="13"/>
        <v>3</v>
      </c>
      <c r="C84" s="10" t="s">
        <v>17</v>
      </c>
      <c r="D84" s="11">
        <f t="shared" si="8"/>
        <v>42016</v>
      </c>
      <c r="E84" s="49" t="s">
        <v>74</v>
      </c>
      <c r="F84" s="161"/>
      <c r="G84" s="162"/>
      <c r="H84" s="159"/>
      <c r="I84" s="163"/>
      <c r="J84" s="423" t="str">
        <f t="shared" si="12"/>
        <v/>
      </c>
      <c r="K84" s="424" t="str">
        <f t="shared" si="9"/>
        <v/>
      </c>
      <c r="L84" s="425" t="str">
        <f t="shared" si="10"/>
        <v/>
      </c>
      <c r="M84" s="242"/>
      <c r="N84" s="242"/>
      <c r="O84" s="242"/>
      <c r="P84" s="245"/>
      <c r="Q84" s="245"/>
      <c r="R84" s="245"/>
      <c r="S84" s="245"/>
      <c r="T84" s="245"/>
      <c r="U84" s="245"/>
      <c r="V84" s="245"/>
      <c r="W84" s="245"/>
    </row>
    <row r="85" spans="1:23" ht="18.75" customHeight="1">
      <c r="A85" s="34">
        <f t="shared" si="11"/>
        <v>21</v>
      </c>
      <c r="B85" s="30">
        <f t="shared" si="13"/>
        <v>4</v>
      </c>
      <c r="C85" s="10" t="s">
        <v>16</v>
      </c>
      <c r="D85" s="11">
        <f t="shared" si="8"/>
        <v>42023</v>
      </c>
      <c r="E85" s="49" t="s">
        <v>74</v>
      </c>
      <c r="F85" s="161"/>
      <c r="G85" s="162"/>
      <c r="H85" s="159"/>
      <c r="I85" s="163"/>
      <c r="J85" s="423" t="str">
        <f t="shared" si="12"/>
        <v/>
      </c>
      <c r="K85" s="424" t="str">
        <f t="shared" si="9"/>
        <v/>
      </c>
      <c r="L85" s="425" t="str">
        <f t="shared" si="10"/>
        <v/>
      </c>
      <c r="M85" s="242"/>
      <c r="N85" s="242"/>
      <c r="O85" s="242"/>
      <c r="P85" s="245"/>
      <c r="Q85" s="245"/>
      <c r="R85" s="245"/>
      <c r="S85" s="245"/>
      <c r="T85" s="245"/>
      <c r="U85" s="245"/>
      <c r="V85" s="245"/>
      <c r="W85" s="245"/>
    </row>
    <row r="86" spans="1:23" ht="18.75" customHeight="1">
      <c r="A86" s="34">
        <f t="shared" si="11"/>
        <v>22</v>
      </c>
      <c r="B86" s="30">
        <f t="shared" si="13"/>
        <v>5</v>
      </c>
      <c r="C86" s="10" t="s">
        <v>17</v>
      </c>
      <c r="D86" s="11">
        <f t="shared" si="8"/>
        <v>42030</v>
      </c>
      <c r="E86" s="49" t="s">
        <v>74</v>
      </c>
      <c r="F86" s="161"/>
      <c r="G86" s="162"/>
      <c r="H86" s="159"/>
      <c r="I86" s="163"/>
      <c r="J86" s="423" t="str">
        <f t="shared" si="12"/>
        <v/>
      </c>
      <c r="K86" s="424" t="str">
        <f t="shared" si="9"/>
        <v/>
      </c>
      <c r="L86" s="425" t="str">
        <f t="shared" si="10"/>
        <v/>
      </c>
      <c r="M86" s="242"/>
      <c r="N86" s="242"/>
      <c r="O86" s="242"/>
      <c r="P86" s="244"/>
      <c r="Q86" s="244"/>
      <c r="R86" s="244"/>
      <c r="S86" s="244"/>
      <c r="T86" s="244"/>
      <c r="U86" s="244"/>
      <c r="V86" s="244"/>
      <c r="W86" s="244"/>
    </row>
    <row r="87" spans="1:23" ht="18.75" customHeight="1">
      <c r="A87" s="34">
        <f t="shared" si="11"/>
        <v>23</v>
      </c>
      <c r="B87" s="30">
        <f t="shared" si="13"/>
        <v>6</v>
      </c>
      <c r="C87" s="10" t="s">
        <v>16</v>
      </c>
      <c r="D87" s="11">
        <f t="shared" si="8"/>
        <v>42037</v>
      </c>
      <c r="E87" s="49" t="s">
        <v>74</v>
      </c>
      <c r="F87" s="161"/>
      <c r="G87" s="162"/>
      <c r="H87" s="159"/>
      <c r="I87" s="163"/>
      <c r="J87" s="423" t="str">
        <f t="shared" si="12"/>
        <v/>
      </c>
      <c r="K87" s="424" t="str">
        <f t="shared" si="9"/>
        <v/>
      </c>
      <c r="L87" s="425" t="str">
        <f t="shared" si="10"/>
        <v/>
      </c>
      <c r="M87" s="242"/>
      <c r="N87" s="242"/>
      <c r="O87" s="242"/>
      <c r="P87" s="244"/>
      <c r="Q87" s="244"/>
      <c r="R87" s="244"/>
      <c r="S87" s="244"/>
      <c r="T87" s="244"/>
      <c r="U87" s="244"/>
      <c r="V87" s="244"/>
      <c r="W87" s="244"/>
    </row>
    <row r="88" spans="1:23" ht="18.75" customHeight="1">
      <c r="A88" s="34">
        <f t="shared" si="11"/>
        <v>24</v>
      </c>
      <c r="B88" s="30">
        <f t="shared" si="13"/>
        <v>7</v>
      </c>
      <c r="C88" s="10" t="s">
        <v>17</v>
      </c>
      <c r="D88" s="11">
        <f t="shared" si="8"/>
        <v>42044</v>
      </c>
      <c r="E88" s="49" t="s">
        <v>74</v>
      </c>
      <c r="F88" s="161"/>
      <c r="G88" s="162"/>
      <c r="H88" s="159"/>
      <c r="I88" s="163"/>
      <c r="J88" s="423" t="str">
        <f t="shared" si="12"/>
        <v/>
      </c>
      <c r="K88" s="424" t="str">
        <f t="shared" si="9"/>
        <v/>
      </c>
      <c r="L88" s="425" t="str">
        <f t="shared" si="10"/>
        <v/>
      </c>
      <c r="M88" s="242"/>
      <c r="N88" s="242"/>
      <c r="O88" s="242"/>
      <c r="P88" s="244"/>
      <c r="Q88" s="244"/>
      <c r="R88" s="244"/>
      <c r="S88" s="244"/>
      <c r="T88" s="244"/>
      <c r="U88" s="244"/>
      <c r="V88" s="244"/>
      <c r="W88" s="244"/>
    </row>
    <row r="89" spans="1:23" ht="18.75" customHeight="1">
      <c r="A89" s="34">
        <f t="shared" si="11"/>
        <v>25</v>
      </c>
      <c r="B89" s="30">
        <f t="shared" si="13"/>
        <v>8</v>
      </c>
      <c r="C89" s="10" t="s">
        <v>16</v>
      </c>
      <c r="D89" s="11">
        <f t="shared" si="8"/>
        <v>42051</v>
      </c>
      <c r="E89" s="49" t="s">
        <v>74</v>
      </c>
      <c r="F89" s="161"/>
      <c r="G89" s="162"/>
      <c r="H89" s="159"/>
      <c r="I89" s="163"/>
      <c r="J89" s="423" t="str">
        <f t="shared" si="12"/>
        <v/>
      </c>
      <c r="K89" s="424" t="str">
        <f t="shared" si="9"/>
        <v/>
      </c>
      <c r="L89" s="425" t="str">
        <f t="shared" si="10"/>
        <v/>
      </c>
      <c r="M89" s="242"/>
      <c r="N89" s="242"/>
      <c r="O89" s="242"/>
      <c r="P89" s="244"/>
      <c r="Q89" s="244"/>
      <c r="R89" s="244"/>
      <c r="S89" s="244"/>
      <c r="T89" s="244"/>
      <c r="U89" s="244"/>
      <c r="V89" s="244"/>
      <c r="W89" s="244"/>
    </row>
    <row r="90" spans="1:23" ht="18.75" customHeight="1">
      <c r="A90" s="34">
        <f t="shared" si="11"/>
        <v>26</v>
      </c>
      <c r="B90" s="30">
        <f t="shared" si="13"/>
        <v>9</v>
      </c>
      <c r="C90" s="10" t="s">
        <v>17</v>
      </c>
      <c r="D90" s="11">
        <f t="shared" si="8"/>
        <v>42058</v>
      </c>
      <c r="E90" s="49" t="s">
        <v>74</v>
      </c>
      <c r="F90" s="161"/>
      <c r="G90" s="162"/>
      <c r="H90" s="159"/>
      <c r="I90" s="163"/>
      <c r="J90" s="423" t="str">
        <f t="shared" si="12"/>
        <v/>
      </c>
      <c r="K90" s="424" t="str">
        <f t="shared" si="9"/>
        <v/>
      </c>
      <c r="L90" s="425" t="str">
        <f t="shared" si="10"/>
        <v/>
      </c>
      <c r="M90" s="242"/>
      <c r="N90" s="242"/>
      <c r="O90" s="242"/>
      <c r="P90" s="332"/>
      <c r="Q90" s="332"/>
      <c r="R90" s="332"/>
      <c r="S90" s="332"/>
      <c r="T90" s="332"/>
      <c r="U90" s="332"/>
      <c r="V90" s="332"/>
      <c r="W90" s="332"/>
    </row>
    <row r="91" spans="1:23" ht="18.75" customHeight="1">
      <c r="A91" s="34">
        <f t="shared" si="11"/>
        <v>27</v>
      </c>
      <c r="B91" s="30">
        <f t="shared" si="13"/>
        <v>10</v>
      </c>
      <c r="C91" s="10" t="s">
        <v>16</v>
      </c>
      <c r="D91" s="11">
        <f t="shared" si="8"/>
        <v>42065</v>
      </c>
      <c r="E91" s="49" t="s">
        <v>74</v>
      </c>
      <c r="F91" s="161"/>
      <c r="G91" s="162"/>
      <c r="H91" s="159"/>
      <c r="I91" s="163"/>
      <c r="J91" s="423" t="str">
        <f t="shared" si="12"/>
        <v/>
      </c>
      <c r="K91" s="424" t="str">
        <f t="shared" si="9"/>
        <v/>
      </c>
      <c r="L91" s="425" t="str">
        <f t="shared" si="10"/>
        <v/>
      </c>
      <c r="M91" s="242"/>
      <c r="N91" s="242"/>
      <c r="O91" s="242"/>
      <c r="P91" s="332"/>
      <c r="Q91" s="332"/>
      <c r="R91" s="332"/>
      <c r="S91" s="332"/>
      <c r="T91" s="332"/>
      <c r="U91" s="332"/>
      <c r="V91" s="332"/>
      <c r="W91" s="332"/>
    </row>
    <row r="92" spans="1:23" ht="18.75" customHeight="1">
      <c r="A92" s="34">
        <f t="shared" si="11"/>
        <v>28</v>
      </c>
      <c r="B92" s="30">
        <f t="shared" si="13"/>
        <v>11</v>
      </c>
      <c r="C92" s="10" t="s">
        <v>17</v>
      </c>
      <c r="D92" s="11">
        <f t="shared" si="8"/>
        <v>42072</v>
      </c>
      <c r="E92" s="49" t="s">
        <v>74</v>
      </c>
      <c r="F92" s="161"/>
      <c r="G92" s="162"/>
      <c r="H92" s="159"/>
      <c r="I92" s="163"/>
      <c r="J92" s="423" t="str">
        <f t="shared" si="12"/>
        <v/>
      </c>
      <c r="K92" s="424" t="str">
        <f t="shared" si="9"/>
        <v/>
      </c>
      <c r="L92" s="425" t="str">
        <f t="shared" si="10"/>
        <v/>
      </c>
      <c r="M92" s="242"/>
      <c r="N92" s="242"/>
      <c r="O92" s="242"/>
      <c r="P92" s="245"/>
      <c r="Q92" s="245"/>
      <c r="R92" s="245"/>
      <c r="S92" s="245"/>
      <c r="T92" s="245"/>
      <c r="U92" s="245"/>
      <c r="V92" s="245"/>
      <c r="W92" s="245"/>
    </row>
    <row r="93" spans="1:23" ht="18.75" customHeight="1">
      <c r="A93" s="34">
        <f t="shared" si="11"/>
        <v>29</v>
      </c>
      <c r="B93" s="30">
        <f t="shared" si="13"/>
        <v>12</v>
      </c>
      <c r="C93" s="10" t="s">
        <v>16</v>
      </c>
      <c r="D93" s="11">
        <f t="shared" si="8"/>
        <v>42079</v>
      </c>
      <c r="E93" s="49" t="s">
        <v>74</v>
      </c>
      <c r="F93" s="161"/>
      <c r="G93" s="162"/>
      <c r="H93" s="159"/>
      <c r="I93" s="163"/>
      <c r="J93" s="423" t="str">
        <f t="shared" si="12"/>
        <v/>
      </c>
      <c r="K93" s="424" t="str">
        <f t="shared" si="9"/>
        <v/>
      </c>
      <c r="L93" s="425" t="str">
        <f t="shared" si="10"/>
        <v/>
      </c>
      <c r="M93" s="242"/>
      <c r="N93" s="242"/>
      <c r="O93" s="242"/>
      <c r="P93" s="245"/>
      <c r="Q93" s="245"/>
      <c r="R93" s="245"/>
      <c r="S93" s="245"/>
      <c r="T93" s="245"/>
      <c r="U93" s="245"/>
      <c r="V93" s="245"/>
      <c r="W93" s="245"/>
    </row>
    <row r="94" spans="1:23" ht="18.75" customHeight="1">
      <c r="A94" s="34">
        <f t="shared" si="11"/>
        <v>30</v>
      </c>
      <c r="B94" s="30">
        <f t="shared" si="13"/>
        <v>13</v>
      </c>
      <c r="C94" s="10" t="s">
        <v>17</v>
      </c>
      <c r="D94" s="11">
        <f t="shared" si="8"/>
        <v>42086</v>
      </c>
      <c r="E94" s="49" t="s">
        <v>74</v>
      </c>
      <c r="F94" s="161"/>
      <c r="G94" s="162"/>
      <c r="H94" s="159"/>
      <c r="I94" s="163"/>
      <c r="J94" s="423" t="str">
        <f t="shared" si="12"/>
        <v/>
      </c>
      <c r="K94" s="424" t="str">
        <f t="shared" si="9"/>
        <v/>
      </c>
      <c r="L94" s="425" t="str">
        <f t="shared" si="10"/>
        <v/>
      </c>
      <c r="M94" s="242"/>
      <c r="N94" s="242"/>
      <c r="O94" s="242"/>
      <c r="P94" s="245"/>
      <c r="Q94" s="245"/>
      <c r="R94" s="245"/>
      <c r="S94" s="245"/>
      <c r="T94" s="245"/>
      <c r="U94" s="245"/>
      <c r="V94" s="245"/>
      <c r="W94" s="245"/>
    </row>
    <row r="95" spans="1:23" ht="18.75" customHeight="1">
      <c r="A95" s="34">
        <f t="shared" si="11"/>
        <v>31</v>
      </c>
      <c r="B95" s="30">
        <f t="shared" si="13"/>
        <v>14</v>
      </c>
      <c r="C95" s="10" t="s">
        <v>16</v>
      </c>
      <c r="D95" s="11">
        <f t="shared" si="8"/>
        <v>42093</v>
      </c>
      <c r="E95" s="49" t="s">
        <v>74</v>
      </c>
      <c r="F95" s="161"/>
      <c r="G95" s="162"/>
      <c r="H95" s="159"/>
      <c r="I95" s="163"/>
      <c r="J95" s="423" t="str">
        <f t="shared" si="12"/>
        <v/>
      </c>
      <c r="K95" s="424" t="str">
        <f t="shared" si="9"/>
        <v/>
      </c>
      <c r="L95" s="425" t="str">
        <f t="shared" si="10"/>
        <v/>
      </c>
      <c r="M95" s="242"/>
      <c r="N95" s="242"/>
      <c r="O95" s="242"/>
      <c r="P95" s="245"/>
      <c r="Q95" s="245"/>
      <c r="R95" s="245"/>
      <c r="S95" s="245"/>
      <c r="T95" s="245"/>
      <c r="U95" s="245"/>
      <c r="V95" s="245"/>
      <c r="W95" s="245"/>
    </row>
    <row r="96" spans="1:23" ht="18.75" customHeight="1">
      <c r="A96" s="34">
        <f t="shared" si="11"/>
        <v>32</v>
      </c>
      <c r="B96" s="30">
        <f t="shared" si="13"/>
        <v>15</v>
      </c>
      <c r="C96" s="10" t="s">
        <v>17</v>
      </c>
      <c r="D96" s="11">
        <f t="shared" si="8"/>
        <v>42100</v>
      </c>
      <c r="E96" s="49" t="s">
        <v>74</v>
      </c>
      <c r="F96" s="161"/>
      <c r="G96" s="162"/>
      <c r="H96" s="159"/>
      <c r="I96" s="163"/>
      <c r="J96" s="423" t="str">
        <f t="shared" si="12"/>
        <v/>
      </c>
      <c r="K96" s="424" t="str">
        <f t="shared" si="9"/>
        <v/>
      </c>
      <c r="L96" s="425" t="str">
        <f t="shared" si="10"/>
        <v/>
      </c>
      <c r="M96" s="242"/>
      <c r="N96" s="242"/>
      <c r="O96" s="242"/>
      <c r="P96" s="245"/>
      <c r="Q96" s="245"/>
      <c r="R96" s="245"/>
      <c r="S96" s="245"/>
      <c r="T96" s="245"/>
      <c r="U96" s="245"/>
      <c r="V96" s="245"/>
      <c r="W96" s="245"/>
    </row>
    <row r="97" spans="1:23" ht="18.75" customHeight="1">
      <c r="A97" s="34">
        <f t="shared" si="11"/>
        <v>33</v>
      </c>
      <c r="B97" s="30">
        <f t="shared" si="13"/>
        <v>16</v>
      </c>
      <c r="C97" s="10" t="s">
        <v>16</v>
      </c>
      <c r="D97" s="11">
        <f t="shared" si="8"/>
        <v>42107</v>
      </c>
      <c r="E97" s="49" t="s">
        <v>74</v>
      </c>
      <c r="F97" s="161"/>
      <c r="G97" s="162"/>
      <c r="H97" s="159"/>
      <c r="I97" s="163"/>
      <c r="J97" s="423" t="str">
        <f t="shared" si="12"/>
        <v/>
      </c>
      <c r="K97" s="424" t="str">
        <f t="shared" si="9"/>
        <v/>
      </c>
      <c r="L97" s="425" t="str">
        <f t="shared" si="10"/>
        <v/>
      </c>
      <c r="M97" s="242"/>
      <c r="N97" s="242"/>
      <c r="O97" s="242"/>
      <c r="P97" s="245"/>
      <c r="Q97" s="245"/>
      <c r="R97" s="245"/>
      <c r="S97" s="245"/>
      <c r="T97" s="245"/>
      <c r="U97" s="245"/>
      <c r="V97" s="245"/>
      <c r="W97" s="245"/>
    </row>
    <row r="98" spans="1:23" ht="18.75" customHeight="1">
      <c r="A98" s="34">
        <f t="shared" si="11"/>
        <v>34</v>
      </c>
      <c r="B98" s="30">
        <f t="shared" si="13"/>
        <v>17</v>
      </c>
      <c r="C98" s="10" t="s">
        <v>17</v>
      </c>
      <c r="D98" s="11">
        <f t="shared" si="8"/>
        <v>42114</v>
      </c>
      <c r="E98" s="49" t="s">
        <v>74</v>
      </c>
      <c r="F98" s="161"/>
      <c r="G98" s="162"/>
      <c r="H98" s="159"/>
      <c r="I98" s="163"/>
      <c r="J98" s="423" t="str">
        <f t="shared" si="12"/>
        <v/>
      </c>
      <c r="K98" s="424" t="str">
        <f t="shared" si="9"/>
        <v/>
      </c>
      <c r="L98" s="425" t="str">
        <f t="shared" si="10"/>
        <v/>
      </c>
      <c r="M98" s="242"/>
      <c r="N98" s="242"/>
      <c r="O98" s="242"/>
      <c r="P98" s="245"/>
      <c r="Q98" s="245"/>
      <c r="R98" s="245"/>
      <c r="S98" s="245"/>
      <c r="T98" s="245"/>
      <c r="U98" s="245"/>
      <c r="V98" s="245"/>
      <c r="W98" s="245"/>
    </row>
    <row r="99" spans="1:23" ht="18.75" customHeight="1">
      <c r="A99" s="34">
        <f t="shared" si="11"/>
        <v>35</v>
      </c>
      <c r="B99" s="30">
        <f t="shared" si="13"/>
        <v>18</v>
      </c>
      <c r="C99" s="10" t="s">
        <v>16</v>
      </c>
      <c r="D99" s="11">
        <f t="shared" si="8"/>
        <v>42121</v>
      </c>
      <c r="E99" s="49" t="s">
        <v>74</v>
      </c>
      <c r="F99" s="161"/>
      <c r="G99" s="162"/>
      <c r="H99" s="159"/>
      <c r="I99" s="163"/>
      <c r="J99" s="423" t="str">
        <f t="shared" si="12"/>
        <v/>
      </c>
      <c r="K99" s="424" t="str">
        <f t="shared" si="9"/>
        <v/>
      </c>
      <c r="L99" s="425" t="str">
        <f t="shared" si="10"/>
        <v/>
      </c>
      <c r="M99" s="242"/>
      <c r="N99" s="242"/>
      <c r="O99" s="242"/>
      <c r="P99" s="332"/>
      <c r="Q99" s="332"/>
      <c r="R99" s="332"/>
      <c r="S99" s="332"/>
      <c r="T99" s="332"/>
      <c r="U99" s="332"/>
      <c r="V99" s="332"/>
      <c r="W99" s="332"/>
    </row>
    <row r="100" spans="1:23" ht="18.75" customHeight="1">
      <c r="A100" s="34">
        <f t="shared" si="11"/>
        <v>36</v>
      </c>
      <c r="B100" s="30">
        <f t="shared" si="13"/>
        <v>19</v>
      </c>
      <c r="C100" s="10" t="s">
        <v>17</v>
      </c>
      <c r="D100" s="11">
        <f t="shared" si="8"/>
        <v>42128</v>
      </c>
      <c r="E100" s="49" t="s">
        <v>74</v>
      </c>
      <c r="F100" s="161"/>
      <c r="G100" s="162"/>
      <c r="H100" s="159"/>
      <c r="I100" s="163"/>
      <c r="J100" s="423" t="str">
        <f t="shared" si="12"/>
        <v/>
      </c>
      <c r="K100" s="424" t="str">
        <f t="shared" si="9"/>
        <v/>
      </c>
      <c r="L100" s="425" t="str">
        <f t="shared" si="10"/>
        <v/>
      </c>
      <c r="M100" s="242"/>
      <c r="N100" s="242"/>
      <c r="O100" s="242"/>
      <c r="P100" s="332"/>
      <c r="Q100" s="332"/>
      <c r="R100" s="332"/>
      <c r="S100" s="332"/>
      <c r="T100" s="332"/>
      <c r="U100" s="332"/>
      <c r="V100" s="332"/>
      <c r="W100" s="332"/>
    </row>
    <row r="101" spans="1:23" ht="18.75" customHeight="1">
      <c r="A101" s="34">
        <f t="shared" si="11"/>
        <v>37</v>
      </c>
      <c r="B101" s="30">
        <f t="shared" si="13"/>
        <v>20</v>
      </c>
      <c r="C101" s="10" t="s">
        <v>16</v>
      </c>
      <c r="D101" s="11">
        <f t="shared" si="8"/>
        <v>42135</v>
      </c>
      <c r="E101" s="49" t="s">
        <v>74</v>
      </c>
      <c r="F101" s="161"/>
      <c r="G101" s="162"/>
      <c r="H101" s="159"/>
      <c r="I101" s="163"/>
      <c r="J101" s="423" t="str">
        <f t="shared" si="12"/>
        <v/>
      </c>
      <c r="K101" s="424" t="str">
        <f t="shared" si="9"/>
        <v/>
      </c>
      <c r="L101" s="425" t="str">
        <f t="shared" si="10"/>
        <v/>
      </c>
      <c r="M101" s="242"/>
      <c r="N101" s="242"/>
      <c r="O101" s="242"/>
      <c r="P101" s="245"/>
      <c r="Q101" s="245"/>
      <c r="R101" s="245"/>
      <c r="S101" s="245"/>
      <c r="T101" s="245"/>
      <c r="U101" s="245"/>
      <c r="V101" s="245"/>
      <c r="W101" s="245"/>
    </row>
    <row r="102" spans="1:23" ht="18.75" customHeight="1">
      <c r="A102" s="34">
        <f t="shared" si="11"/>
        <v>38</v>
      </c>
      <c r="B102" s="30">
        <f t="shared" si="13"/>
        <v>21</v>
      </c>
      <c r="C102" s="10" t="s">
        <v>17</v>
      </c>
      <c r="D102" s="11">
        <f t="shared" si="8"/>
        <v>42142</v>
      </c>
      <c r="E102" s="49" t="s">
        <v>74</v>
      </c>
      <c r="F102" s="161"/>
      <c r="G102" s="162"/>
      <c r="H102" s="159"/>
      <c r="I102" s="163"/>
      <c r="J102" s="423" t="str">
        <f t="shared" si="12"/>
        <v/>
      </c>
      <c r="K102" s="424" t="str">
        <f t="shared" si="9"/>
        <v/>
      </c>
      <c r="L102" s="425" t="str">
        <f t="shared" si="10"/>
        <v/>
      </c>
      <c r="M102" s="242"/>
      <c r="N102" s="242"/>
      <c r="O102" s="242"/>
      <c r="P102" s="245"/>
      <c r="Q102" s="245"/>
      <c r="R102" s="245"/>
      <c r="S102" s="245"/>
      <c r="T102" s="245"/>
      <c r="U102" s="245"/>
      <c r="V102" s="245"/>
      <c r="W102" s="245"/>
    </row>
    <row r="103" spans="1:23" ht="18.75" customHeight="1">
      <c r="A103" s="34">
        <f t="shared" si="11"/>
        <v>39</v>
      </c>
      <c r="B103" s="30">
        <f t="shared" si="13"/>
        <v>22</v>
      </c>
      <c r="C103" s="10" t="s">
        <v>16</v>
      </c>
      <c r="D103" s="11">
        <f t="shared" si="8"/>
        <v>42149</v>
      </c>
      <c r="E103" s="49" t="s">
        <v>74</v>
      </c>
      <c r="F103" s="161"/>
      <c r="G103" s="162"/>
      <c r="H103" s="159"/>
      <c r="I103" s="163"/>
      <c r="J103" s="423" t="str">
        <f t="shared" si="12"/>
        <v/>
      </c>
      <c r="K103" s="424" t="str">
        <f t="shared" si="9"/>
        <v/>
      </c>
      <c r="L103" s="425" t="str">
        <f t="shared" si="10"/>
        <v/>
      </c>
      <c r="M103" s="242"/>
      <c r="N103" s="242"/>
      <c r="O103" s="242"/>
      <c r="P103" s="245"/>
      <c r="Q103" s="245"/>
      <c r="R103" s="245"/>
      <c r="S103" s="245"/>
      <c r="T103" s="245"/>
      <c r="U103" s="245"/>
      <c r="V103" s="245"/>
      <c r="W103" s="245"/>
    </row>
    <row r="104" spans="1:23" ht="18.75" customHeight="1">
      <c r="A104" s="34">
        <f t="shared" si="11"/>
        <v>40</v>
      </c>
      <c r="B104" s="30">
        <f t="shared" si="13"/>
        <v>23</v>
      </c>
      <c r="C104" s="10" t="s">
        <v>17</v>
      </c>
      <c r="D104" s="11">
        <f t="shared" si="8"/>
        <v>42156</v>
      </c>
      <c r="E104" s="49" t="s">
        <v>74</v>
      </c>
      <c r="F104" s="161"/>
      <c r="G104" s="162"/>
      <c r="H104" s="159"/>
      <c r="I104" s="163"/>
      <c r="J104" s="423" t="str">
        <f t="shared" si="12"/>
        <v/>
      </c>
      <c r="K104" s="424" t="str">
        <f t="shared" si="9"/>
        <v/>
      </c>
      <c r="L104" s="425" t="str">
        <f t="shared" si="10"/>
        <v/>
      </c>
      <c r="M104" s="242"/>
      <c r="N104" s="242"/>
      <c r="O104" s="242"/>
      <c r="P104" s="245"/>
      <c r="Q104" s="245"/>
      <c r="R104" s="245"/>
      <c r="S104" s="245"/>
      <c r="T104" s="245"/>
      <c r="U104" s="245"/>
      <c r="V104" s="245"/>
      <c r="W104" s="245"/>
    </row>
    <row r="105" spans="1:23" ht="18.75" customHeight="1">
      <c r="A105" s="34">
        <f t="shared" si="11"/>
        <v>41</v>
      </c>
      <c r="B105" s="30">
        <f t="shared" si="13"/>
        <v>24</v>
      </c>
      <c r="C105" s="10" t="s">
        <v>16</v>
      </c>
      <c r="D105" s="11">
        <f t="shared" si="8"/>
        <v>42163</v>
      </c>
      <c r="E105" s="49" t="s">
        <v>74</v>
      </c>
      <c r="F105" s="161"/>
      <c r="G105" s="162"/>
      <c r="H105" s="159"/>
      <c r="I105" s="163"/>
      <c r="J105" s="423" t="str">
        <f t="shared" si="12"/>
        <v/>
      </c>
      <c r="K105" s="424" t="str">
        <f t="shared" si="9"/>
        <v/>
      </c>
      <c r="L105" s="425" t="str">
        <f t="shared" si="10"/>
        <v/>
      </c>
      <c r="M105" s="242"/>
      <c r="N105" s="242"/>
      <c r="O105" s="242"/>
      <c r="P105" s="245"/>
      <c r="Q105" s="245"/>
      <c r="R105" s="245"/>
      <c r="S105" s="245"/>
      <c r="T105" s="245"/>
      <c r="U105" s="245"/>
      <c r="V105" s="245"/>
      <c r="W105" s="245"/>
    </row>
    <row r="106" spans="1:23" ht="18.75" customHeight="1">
      <c r="A106" s="34">
        <f t="shared" si="11"/>
        <v>42</v>
      </c>
      <c r="B106" s="30">
        <f t="shared" si="13"/>
        <v>25</v>
      </c>
      <c r="C106" s="10" t="s">
        <v>17</v>
      </c>
      <c r="D106" s="11">
        <f t="shared" si="8"/>
        <v>42170</v>
      </c>
      <c r="E106" s="49" t="s">
        <v>74</v>
      </c>
      <c r="F106" s="161"/>
      <c r="G106" s="162"/>
      <c r="H106" s="159"/>
      <c r="I106" s="163"/>
      <c r="J106" s="423" t="str">
        <f t="shared" si="12"/>
        <v/>
      </c>
      <c r="K106" s="424" t="str">
        <f t="shared" si="9"/>
        <v/>
      </c>
      <c r="L106" s="425" t="str">
        <f t="shared" si="10"/>
        <v/>
      </c>
      <c r="M106" s="242"/>
      <c r="N106" s="242"/>
      <c r="O106" s="242"/>
      <c r="P106" s="245"/>
      <c r="Q106" s="245"/>
      <c r="R106" s="245"/>
      <c r="S106" s="245"/>
      <c r="T106" s="245"/>
      <c r="U106" s="245"/>
      <c r="V106" s="245"/>
      <c r="W106" s="245"/>
    </row>
    <row r="107" spans="1:23" ht="18.75" customHeight="1">
      <c r="A107" s="34">
        <f t="shared" si="11"/>
        <v>43</v>
      </c>
      <c r="B107" s="30">
        <f t="shared" si="13"/>
        <v>26</v>
      </c>
      <c r="C107" s="10" t="s">
        <v>16</v>
      </c>
      <c r="D107" s="11">
        <f t="shared" si="8"/>
        <v>42177</v>
      </c>
      <c r="E107" s="49" t="s">
        <v>74</v>
      </c>
      <c r="F107" s="161"/>
      <c r="G107" s="162"/>
      <c r="H107" s="159"/>
      <c r="I107" s="163"/>
      <c r="J107" s="423" t="str">
        <f t="shared" si="12"/>
        <v/>
      </c>
      <c r="K107" s="424" t="str">
        <f t="shared" si="9"/>
        <v/>
      </c>
      <c r="L107" s="425" t="str">
        <f t="shared" si="10"/>
        <v/>
      </c>
      <c r="M107" s="242"/>
      <c r="N107" s="242"/>
      <c r="O107" s="242"/>
      <c r="P107" s="245"/>
      <c r="Q107" s="245"/>
      <c r="R107" s="245"/>
      <c r="S107" s="245"/>
      <c r="T107" s="245"/>
      <c r="U107" s="245"/>
      <c r="V107" s="245"/>
      <c r="W107" s="245"/>
    </row>
    <row r="108" spans="1:23" ht="18.75" customHeight="1" thickBot="1">
      <c r="A108" s="34">
        <f t="shared" si="11"/>
        <v>44</v>
      </c>
      <c r="B108" s="31">
        <f t="shared" si="13"/>
        <v>27</v>
      </c>
      <c r="C108" s="13" t="s">
        <v>17</v>
      </c>
      <c r="D108" s="14">
        <f t="shared" si="8"/>
        <v>42184</v>
      </c>
      <c r="E108" s="50" t="s">
        <v>74</v>
      </c>
      <c r="F108" s="161"/>
      <c r="G108" s="162"/>
      <c r="H108" s="159"/>
      <c r="I108" s="163"/>
      <c r="J108" s="423" t="str">
        <f t="shared" si="12"/>
        <v/>
      </c>
      <c r="K108" s="424" t="str">
        <f t="shared" si="9"/>
        <v/>
      </c>
      <c r="L108" s="425" t="str">
        <f t="shared" si="10"/>
        <v/>
      </c>
      <c r="M108" s="242"/>
      <c r="N108" s="242"/>
      <c r="O108" s="242"/>
      <c r="P108" s="245"/>
      <c r="Q108" s="245"/>
      <c r="R108" s="245"/>
      <c r="S108" s="245"/>
      <c r="T108" s="245"/>
      <c r="U108" s="245"/>
      <c r="V108" s="245"/>
      <c r="W108" s="245"/>
    </row>
    <row r="109" spans="1:23" ht="18.75" customHeight="1" thickBot="1">
      <c r="F109" s="169"/>
      <c r="G109" s="170"/>
      <c r="H109" s="167"/>
      <c r="I109" s="171"/>
      <c r="J109" s="426" t="str">
        <f t="shared" si="12"/>
        <v/>
      </c>
      <c r="K109" s="427" t="str">
        <f t="shared" si="9"/>
        <v/>
      </c>
      <c r="L109" s="428" t="str">
        <f t="shared" si="10"/>
        <v/>
      </c>
      <c r="M109" s="242"/>
      <c r="N109" s="242"/>
      <c r="O109" s="242"/>
    </row>
    <row r="110" spans="1:23" ht="18.75" customHeight="1">
      <c r="F110" s="180"/>
      <c r="G110" s="180"/>
      <c r="H110" s="180"/>
      <c r="I110" s="180"/>
      <c r="J110" s="181"/>
      <c r="K110" s="181"/>
      <c r="L110" s="181"/>
    </row>
    <row r="111" spans="1:23" ht="18.75" customHeight="1">
      <c r="F111" s="180"/>
      <c r="G111" s="180"/>
      <c r="H111" s="180"/>
      <c r="I111" s="180"/>
      <c r="J111" s="181"/>
      <c r="K111" s="181"/>
      <c r="L111" s="181"/>
    </row>
    <row r="112" spans="1:23" ht="18.75" customHeight="1">
      <c r="F112" s="180"/>
      <c r="G112" s="180"/>
      <c r="H112" s="180"/>
      <c r="I112" s="180"/>
      <c r="J112" s="181"/>
      <c r="K112" s="181"/>
      <c r="L112" s="181"/>
    </row>
    <row r="113" spans="6:12" ht="18.75" customHeight="1">
      <c r="F113" s="180"/>
      <c r="G113" s="180"/>
      <c r="H113" s="180"/>
      <c r="I113" s="180"/>
      <c r="J113" s="181"/>
      <c r="K113" s="181"/>
      <c r="L113" s="181"/>
    </row>
    <row r="114" spans="6:12" ht="18.75" customHeight="1">
      <c r="F114" s="180"/>
      <c r="G114" s="180"/>
      <c r="H114" s="180"/>
      <c r="I114" s="180"/>
      <c r="J114" s="181"/>
      <c r="K114" s="181"/>
      <c r="L114" s="181"/>
    </row>
    <row r="115" spans="6:12" ht="18.75" customHeight="1">
      <c r="F115" s="180"/>
      <c r="G115" s="180"/>
      <c r="H115" s="180"/>
      <c r="I115" s="180"/>
      <c r="J115" s="181"/>
      <c r="K115" s="181"/>
      <c r="L115" s="181"/>
    </row>
    <row r="116" spans="6:12" ht="18.75" customHeight="1">
      <c r="F116" s="180"/>
      <c r="G116" s="180"/>
      <c r="H116" s="180"/>
      <c r="I116" s="180"/>
      <c r="J116" s="181"/>
      <c r="K116" s="181"/>
      <c r="L116" s="181"/>
    </row>
  </sheetData>
  <mergeCells count="20">
    <mergeCell ref="H58:H65"/>
    <mergeCell ref="B1:E1"/>
    <mergeCell ref="I3:I10"/>
    <mergeCell ref="I58:I65"/>
    <mergeCell ref="F2:I2"/>
    <mergeCell ref="F57:I57"/>
    <mergeCell ref="F58:F65"/>
    <mergeCell ref="G58:G65"/>
    <mergeCell ref="B3:B10"/>
    <mergeCell ref="C3:C10"/>
    <mergeCell ref="D3:D10"/>
    <mergeCell ref="F3:F10"/>
    <mergeCell ref="G3:G10"/>
    <mergeCell ref="H3:H10"/>
    <mergeCell ref="E3:E10"/>
    <mergeCell ref="B56:H56"/>
    <mergeCell ref="D58:D64"/>
    <mergeCell ref="E58:E64"/>
    <mergeCell ref="B58:B64"/>
    <mergeCell ref="C58:C64"/>
  </mergeCells>
  <pageMargins left="0.19685039370078741" right="0.19685039370078741" top="0.51181102362204722" bottom="0.39370078740157483" header="0.15748031496062992" footer="0.15748031496062992"/>
  <pageSetup paperSize="9" scale="64" fitToHeight="0" orientation="portrait" r:id="rId1"/>
  <headerFooter>
    <oddHeader>&amp;L&amp;"Arial,Gras"&amp;14 2013-2014&amp;C&amp;"Arial,Gras"&amp;14L&amp;12P CURIE OIGNIES -PROGRAMMATION EPS&amp;R&amp;"Arial,Gras"&amp;A</oddHeader>
    <oddFooter>&amp;L&amp;"Arial,Gras"&amp;14Editon DK-&amp;D-&amp;T&amp;R&amp;F------</oddFooter>
  </headerFooter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  <pageSetUpPr fitToPage="1"/>
  </sheetPr>
  <dimension ref="A1:W116"/>
  <sheetViews>
    <sheetView zoomScale="85" zoomScaleNormal="85" workbookViewId="0">
      <selection activeCell="F1" sqref="F1:L1048576"/>
    </sheetView>
  </sheetViews>
  <sheetFormatPr baseColWidth="10" defaultColWidth="13.7109375" defaultRowHeight="12.75"/>
  <cols>
    <col min="1" max="1" width="3.140625" style="2" bestFit="1" customWidth="1"/>
    <col min="2" max="2" width="5.28515625" style="1" customWidth="1"/>
    <col min="3" max="3" width="8.28515625" style="1" bestFit="1" customWidth="1"/>
    <col min="4" max="4" width="10.85546875" style="6" bestFit="1" customWidth="1"/>
    <col min="5" max="5" width="17.85546875" style="6" bestFit="1" customWidth="1"/>
    <col min="6" max="6" width="5.28515625" style="47" customWidth="1"/>
    <col min="7" max="8" width="3.7109375" style="47" customWidth="1"/>
    <col min="9" max="9" width="3.5703125" style="47" customWidth="1"/>
    <col min="10" max="10" width="10.28515625" style="21" bestFit="1" customWidth="1"/>
    <col min="11" max="11" width="6.42578125" style="21" customWidth="1"/>
    <col min="12" max="12" width="4" style="21" customWidth="1"/>
    <col min="13" max="13" width="3.85546875" style="239" bestFit="1" customWidth="1"/>
    <col min="14" max="14" width="6.140625" style="239" bestFit="1" customWidth="1"/>
    <col min="15" max="15" width="12.7109375" style="239" customWidth="1"/>
    <col min="16" max="16" width="3" style="239" bestFit="1" customWidth="1"/>
    <col min="17" max="17" width="3.85546875" style="239" bestFit="1" customWidth="1"/>
    <col min="18" max="18" width="6.140625" style="239" bestFit="1" customWidth="1"/>
    <col min="19" max="19" width="11.140625" style="239" customWidth="1"/>
    <col min="20" max="20" width="3" style="239" bestFit="1" customWidth="1"/>
    <col min="21" max="21" width="3.85546875" style="239" bestFit="1" customWidth="1"/>
    <col min="22" max="22" width="6.140625" style="239" customWidth="1"/>
    <col min="23" max="23" width="12.5703125" style="239" customWidth="1"/>
    <col min="24" max="16384" width="13.7109375" style="2"/>
  </cols>
  <sheetData>
    <row r="1" spans="1:23" ht="13.5" thickBot="1">
      <c r="B1" s="308" t="s">
        <v>28</v>
      </c>
      <c r="C1" s="309"/>
      <c r="D1" s="309"/>
      <c r="E1" s="310"/>
      <c r="F1" s="2"/>
      <c r="G1" s="2"/>
      <c r="H1" s="2"/>
      <c r="I1" s="2"/>
      <c r="J1" s="2"/>
      <c r="K1" s="2"/>
      <c r="L1" s="2"/>
    </row>
    <row r="2" spans="1:23" ht="13.5" customHeight="1" thickBot="1">
      <c r="B2" s="2"/>
      <c r="C2" s="2"/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</row>
    <row r="3" spans="1:23" ht="12.7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</row>
    <row r="4" spans="1:23" ht="15.7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</row>
    <row r="5" spans="1:23" ht="15.7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</row>
    <row r="6" spans="1:23" ht="15.75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</row>
    <row r="7" spans="1:23" ht="15.75" customHeight="1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</row>
    <row r="8" spans="1:23" ht="12.7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</row>
    <row r="9" spans="1:23" ht="16.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</row>
    <row r="10" spans="1:23" ht="13.5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</row>
    <row r="11" spans="1:23" ht="15.75" customHeight="1">
      <c r="A11" s="149">
        <v>1</v>
      </c>
      <c r="B11" s="150">
        <v>36</v>
      </c>
      <c r="C11" s="151" t="s">
        <v>16</v>
      </c>
      <c r="D11" s="152">
        <v>41883</v>
      </c>
      <c r="E11" s="153" t="s">
        <v>77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</row>
    <row r="12" spans="1:23">
      <c r="A12" s="148">
        <v>2</v>
      </c>
      <c r="B12" s="157">
        <f t="shared" ref="B12:B27" si="2">1+B11</f>
        <v>37</v>
      </c>
      <c r="C12" s="158" t="s">
        <v>17</v>
      </c>
      <c r="D12" s="159">
        <f t="shared" ref="D12:D54" si="3">7+D11</f>
        <v>41890</v>
      </c>
      <c r="E12" s="160" t="s">
        <v>77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</row>
    <row r="13" spans="1:23" ht="16.5" customHeight="1">
      <c r="A13" s="148">
        <f>1+A12</f>
        <v>3</v>
      </c>
      <c r="B13" s="157">
        <f t="shared" si="2"/>
        <v>38</v>
      </c>
      <c r="C13" s="158" t="s">
        <v>16</v>
      </c>
      <c r="D13" s="159">
        <f t="shared" si="3"/>
        <v>41897</v>
      </c>
      <c r="E13" s="160" t="s">
        <v>77</v>
      </c>
      <c r="F13" s="161"/>
      <c r="G13" s="162"/>
      <c r="H13" s="159"/>
      <c r="I13" s="163"/>
      <c r="J13" s="430" t="str">
        <f t="shared" si="4"/>
        <v/>
      </c>
      <c r="K13" s="424" t="str">
        <f t="shared" si="0"/>
        <v/>
      </c>
      <c r="L13" s="425" t="str">
        <f t="shared" si="1"/>
        <v/>
      </c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</row>
    <row r="14" spans="1:23">
      <c r="A14" s="148">
        <f t="shared" ref="A14:A53" si="5">1+A13</f>
        <v>4</v>
      </c>
      <c r="B14" s="157">
        <f t="shared" si="2"/>
        <v>39</v>
      </c>
      <c r="C14" s="158" t="s">
        <v>17</v>
      </c>
      <c r="D14" s="159">
        <f t="shared" si="3"/>
        <v>41904</v>
      </c>
      <c r="E14" s="160" t="s">
        <v>77</v>
      </c>
      <c r="F14" s="161"/>
      <c r="G14" s="162"/>
      <c r="H14" s="159"/>
      <c r="I14" s="163"/>
      <c r="J14" s="430" t="str">
        <f t="shared" si="4"/>
        <v/>
      </c>
      <c r="K14" s="424" t="str">
        <f t="shared" si="0"/>
        <v/>
      </c>
      <c r="L14" s="425" t="str">
        <f t="shared" si="1"/>
        <v/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</row>
    <row r="15" spans="1:23">
      <c r="A15" s="148">
        <f t="shared" si="5"/>
        <v>5</v>
      </c>
      <c r="B15" s="157">
        <f t="shared" si="2"/>
        <v>40</v>
      </c>
      <c r="C15" s="158" t="s">
        <v>16</v>
      </c>
      <c r="D15" s="159">
        <f t="shared" si="3"/>
        <v>41911</v>
      </c>
      <c r="E15" s="160" t="s">
        <v>77</v>
      </c>
      <c r="F15" s="161"/>
      <c r="G15" s="162"/>
      <c r="H15" s="159"/>
      <c r="I15" s="163"/>
      <c r="J15" s="430" t="str">
        <f t="shared" si="4"/>
        <v/>
      </c>
      <c r="K15" s="424" t="str">
        <f t="shared" si="0"/>
        <v/>
      </c>
      <c r="L15" s="425" t="str">
        <f t="shared" si="1"/>
        <v/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</row>
    <row r="16" spans="1:23">
      <c r="A16" s="148">
        <f t="shared" si="5"/>
        <v>6</v>
      </c>
      <c r="B16" s="157">
        <f t="shared" si="2"/>
        <v>41</v>
      </c>
      <c r="C16" s="158" t="s">
        <v>17</v>
      </c>
      <c r="D16" s="159">
        <f t="shared" si="3"/>
        <v>41918</v>
      </c>
      <c r="E16" s="160" t="s">
        <v>77</v>
      </c>
      <c r="F16" s="161"/>
      <c r="G16" s="162"/>
      <c r="H16" s="159"/>
      <c r="I16" s="163"/>
      <c r="J16" s="430" t="str">
        <f t="shared" si="4"/>
        <v/>
      </c>
      <c r="K16" s="424" t="str">
        <f t="shared" si="0"/>
        <v/>
      </c>
      <c r="L16" s="425" t="str">
        <f t="shared" si="1"/>
        <v/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</row>
    <row r="17" spans="1:23">
      <c r="A17" s="148">
        <f t="shared" si="5"/>
        <v>7</v>
      </c>
      <c r="B17" s="157">
        <f t="shared" si="2"/>
        <v>42</v>
      </c>
      <c r="C17" s="158" t="s">
        <v>16</v>
      </c>
      <c r="D17" s="159">
        <f t="shared" si="3"/>
        <v>41925</v>
      </c>
      <c r="E17" s="160" t="s">
        <v>77</v>
      </c>
      <c r="F17" s="161"/>
      <c r="G17" s="162"/>
      <c r="H17" s="159"/>
      <c r="I17" s="163"/>
      <c r="J17" s="430" t="str">
        <f t="shared" si="4"/>
        <v/>
      </c>
      <c r="K17" s="424" t="str">
        <f t="shared" si="0"/>
        <v/>
      </c>
      <c r="L17" s="425" t="str">
        <f t="shared" si="1"/>
        <v/>
      </c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</row>
    <row r="18" spans="1:23">
      <c r="A18" s="148">
        <f t="shared" si="5"/>
        <v>8</v>
      </c>
      <c r="B18" s="157">
        <f t="shared" si="2"/>
        <v>43</v>
      </c>
      <c r="C18" s="158" t="s">
        <v>17</v>
      </c>
      <c r="D18" s="159">
        <f t="shared" si="3"/>
        <v>41932</v>
      </c>
      <c r="E18" s="160" t="s">
        <v>77</v>
      </c>
      <c r="F18" s="161"/>
      <c r="G18" s="162"/>
      <c r="H18" s="159"/>
      <c r="I18" s="163"/>
      <c r="J18" s="430" t="str">
        <f t="shared" si="4"/>
        <v/>
      </c>
      <c r="K18" s="424" t="str">
        <f t="shared" si="0"/>
        <v/>
      </c>
      <c r="L18" s="425" t="str">
        <f t="shared" si="1"/>
        <v/>
      </c>
      <c r="M18" s="332"/>
      <c r="N18" s="332"/>
      <c r="O18" s="332"/>
      <c r="P18" s="332"/>
      <c r="Q18" s="332"/>
      <c r="R18" s="332"/>
      <c r="S18" s="332"/>
      <c r="T18" s="332"/>
      <c r="U18" s="332"/>
      <c r="V18" s="332"/>
      <c r="W18" s="332"/>
    </row>
    <row r="19" spans="1:23">
      <c r="A19" s="148">
        <f t="shared" si="5"/>
        <v>9</v>
      </c>
      <c r="B19" s="157">
        <f t="shared" si="2"/>
        <v>44</v>
      </c>
      <c r="C19" s="158" t="s">
        <v>16</v>
      </c>
      <c r="D19" s="159">
        <f t="shared" si="3"/>
        <v>41939</v>
      </c>
      <c r="E19" s="160" t="s">
        <v>77</v>
      </c>
      <c r="F19" s="161"/>
      <c r="G19" s="162"/>
      <c r="H19" s="159"/>
      <c r="I19" s="163"/>
      <c r="J19" s="430" t="str">
        <f t="shared" si="4"/>
        <v/>
      </c>
      <c r="K19" s="424" t="str">
        <f t="shared" si="0"/>
        <v/>
      </c>
      <c r="L19" s="425" t="str">
        <f t="shared" si="1"/>
        <v/>
      </c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</row>
    <row r="20" spans="1:23">
      <c r="A20" s="148">
        <f t="shared" si="5"/>
        <v>10</v>
      </c>
      <c r="B20" s="157">
        <f t="shared" si="2"/>
        <v>45</v>
      </c>
      <c r="C20" s="158" t="s">
        <v>17</v>
      </c>
      <c r="D20" s="159">
        <f t="shared" si="3"/>
        <v>41946</v>
      </c>
      <c r="E20" s="160" t="s">
        <v>77</v>
      </c>
      <c r="F20" s="161"/>
      <c r="G20" s="162"/>
      <c r="H20" s="159"/>
      <c r="I20" s="163"/>
      <c r="J20" s="430" t="str">
        <f t="shared" si="4"/>
        <v/>
      </c>
      <c r="K20" s="424" t="str">
        <f t="shared" si="0"/>
        <v/>
      </c>
      <c r="L20" s="425" t="str">
        <f t="shared" si="1"/>
        <v/>
      </c>
      <c r="M20" s="245"/>
      <c r="N20" s="245"/>
      <c r="O20" s="245"/>
      <c r="P20" s="245"/>
      <c r="Q20" s="245"/>
      <c r="R20" s="245"/>
      <c r="S20" s="245"/>
      <c r="T20" s="245"/>
      <c r="U20" s="245"/>
      <c r="V20" s="245"/>
      <c r="W20" s="245"/>
    </row>
    <row r="21" spans="1:23" ht="13.5" customHeight="1">
      <c r="A21" s="148">
        <f t="shared" si="5"/>
        <v>11</v>
      </c>
      <c r="B21" s="157">
        <f t="shared" si="2"/>
        <v>46</v>
      </c>
      <c r="C21" s="158" t="s">
        <v>16</v>
      </c>
      <c r="D21" s="159">
        <f t="shared" si="3"/>
        <v>41953</v>
      </c>
      <c r="E21" s="160" t="s">
        <v>77</v>
      </c>
      <c r="F21" s="161"/>
      <c r="G21" s="162"/>
      <c r="H21" s="159"/>
      <c r="I21" s="163"/>
      <c r="J21" s="430" t="str">
        <f t="shared" si="4"/>
        <v/>
      </c>
      <c r="K21" s="424" t="str">
        <f t="shared" si="0"/>
        <v/>
      </c>
      <c r="L21" s="425" t="str">
        <f t="shared" si="1"/>
        <v/>
      </c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</row>
    <row r="22" spans="1:23">
      <c r="A22" s="148">
        <f t="shared" si="5"/>
        <v>12</v>
      </c>
      <c r="B22" s="157">
        <f t="shared" si="2"/>
        <v>47</v>
      </c>
      <c r="C22" s="158" t="s">
        <v>17</v>
      </c>
      <c r="D22" s="159">
        <f t="shared" si="3"/>
        <v>41960</v>
      </c>
      <c r="E22" s="160" t="s">
        <v>77</v>
      </c>
      <c r="F22" s="161"/>
      <c r="G22" s="162"/>
      <c r="H22" s="159"/>
      <c r="I22" s="163"/>
      <c r="J22" s="430" t="str">
        <f t="shared" si="4"/>
        <v/>
      </c>
      <c r="K22" s="424" t="str">
        <f t="shared" si="0"/>
        <v/>
      </c>
      <c r="L22" s="425" t="str">
        <f t="shared" si="1"/>
        <v/>
      </c>
      <c r="M22" s="245"/>
      <c r="N22" s="245"/>
      <c r="O22" s="245"/>
      <c r="P22" s="245"/>
      <c r="Q22" s="245"/>
      <c r="R22" s="245"/>
      <c r="S22" s="245"/>
      <c r="T22" s="245"/>
      <c r="U22" s="245"/>
      <c r="V22" s="245"/>
      <c r="W22" s="245"/>
    </row>
    <row r="23" spans="1:23" ht="12.75" customHeight="1">
      <c r="A23" s="148">
        <f t="shared" si="5"/>
        <v>13</v>
      </c>
      <c r="B23" s="157">
        <f t="shared" si="2"/>
        <v>48</v>
      </c>
      <c r="C23" s="158" t="s">
        <v>16</v>
      </c>
      <c r="D23" s="159">
        <f t="shared" si="3"/>
        <v>41967</v>
      </c>
      <c r="E23" s="160" t="s">
        <v>77</v>
      </c>
      <c r="F23" s="161"/>
      <c r="G23" s="162"/>
      <c r="H23" s="159"/>
      <c r="I23" s="163"/>
      <c r="J23" s="430" t="str">
        <f t="shared" si="4"/>
        <v/>
      </c>
      <c r="K23" s="424" t="str">
        <f t="shared" si="0"/>
        <v/>
      </c>
      <c r="L23" s="425" t="str">
        <f t="shared" si="1"/>
        <v/>
      </c>
      <c r="M23" s="244"/>
      <c r="N23" s="244"/>
      <c r="O23" s="244"/>
      <c r="P23" s="244"/>
      <c r="Q23" s="244"/>
      <c r="R23" s="244"/>
      <c r="S23" s="244"/>
      <c r="T23" s="244"/>
      <c r="U23" s="244"/>
      <c r="V23" s="244"/>
      <c r="W23" s="244"/>
    </row>
    <row r="24" spans="1:23" ht="12.75" customHeight="1">
      <c r="A24" s="148">
        <f t="shared" si="5"/>
        <v>14</v>
      </c>
      <c r="B24" s="157">
        <f t="shared" si="2"/>
        <v>49</v>
      </c>
      <c r="C24" s="158" t="s">
        <v>17</v>
      </c>
      <c r="D24" s="159">
        <f t="shared" si="3"/>
        <v>41974</v>
      </c>
      <c r="E24" s="160" t="s">
        <v>77</v>
      </c>
      <c r="F24" s="161"/>
      <c r="G24" s="162"/>
      <c r="H24" s="159"/>
      <c r="I24" s="163"/>
      <c r="J24" s="430" t="str">
        <f t="shared" si="4"/>
        <v/>
      </c>
      <c r="K24" s="424" t="str">
        <f t="shared" si="0"/>
        <v/>
      </c>
      <c r="L24" s="425" t="str">
        <f t="shared" si="1"/>
        <v/>
      </c>
      <c r="M24" s="244"/>
      <c r="N24" s="244"/>
      <c r="O24" s="244"/>
      <c r="P24" s="244"/>
      <c r="Q24" s="244"/>
      <c r="R24" s="244"/>
      <c r="S24" s="244"/>
      <c r="T24" s="244"/>
      <c r="U24" s="244"/>
      <c r="V24" s="244"/>
      <c r="W24" s="244"/>
    </row>
    <row r="25" spans="1:23" ht="12.75" customHeight="1">
      <c r="A25" s="148">
        <f t="shared" si="5"/>
        <v>15</v>
      </c>
      <c r="B25" s="157">
        <f t="shared" si="2"/>
        <v>50</v>
      </c>
      <c r="C25" s="158" t="s">
        <v>16</v>
      </c>
      <c r="D25" s="159">
        <f t="shared" si="3"/>
        <v>41981</v>
      </c>
      <c r="E25" s="160" t="s">
        <v>77</v>
      </c>
      <c r="F25" s="161"/>
      <c r="G25" s="162"/>
      <c r="H25" s="159"/>
      <c r="I25" s="163"/>
      <c r="J25" s="430" t="str">
        <f t="shared" si="4"/>
        <v/>
      </c>
      <c r="K25" s="424" t="str">
        <f t="shared" si="0"/>
        <v/>
      </c>
      <c r="L25" s="425" t="str">
        <f t="shared" si="1"/>
        <v/>
      </c>
      <c r="M25" s="244"/>
      <c r="N25" s="244"/>
      <c r="O25" s="244"/>
      <c r="P25" s="244"/>
      <c r="Q25" s="244"/>
      <c r="R25" s="244"/>
      <c r="S25" s="244"/>
      <c r="T25" s="244"/>
      <c r="U25" s="244"/>
      <c r="V25" s="244"/>
      <c r="W25" s="244"/>
    </row>
    <row r="26" spans="1:23" ht="13.5" customHeight="1">
      <c r="A26" s="148">
        <f t="shared" si="5"/>
        <v>16</v>
      </c>
      <c r="B26" s="157">
        <f t="shared" si="2"/>
        <v>51</v>
      </c>
      <c r="C26" s="158" t="s">
        <v>17</v>
      </c>
      <c r="D26" s="159">
        <f t="shared" si="3"/>
        <v>41988</v>
      </c>
      <c r="E26" s="160" t="s">
        <v>77</v>
      </c>
      <c r="F26" s="161"/>
      <c r="G26" s="162"/>
      <c r="H26" s="159"/>
      <c r="I26" s="163"/>
      <c r="J26" s="430" t="str">
        <f t="shared" si="4"/>
        <v/>
      </c>
      <c r="K26" s="424" t="str">
        <f t="shared" si="0"/>
        <v/>
      </c>
      <c r="L26" s="425" t="str">
        <f t="shared" si="1"/>
        <v/>
      </c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</row>
    <row r="27" spans="1:23">
      <c r="A27" s="148">
        <f t="shared" si="5"/>
        <v>17</v>
      </c>
      <c r="B27" s="157">
        <f t="shared" si="2"/>
        <v>52</v>
      </c>
      <c r="C27" s="158" t="s">
        <v>16</v>
      </c>
      <c r="D27" s="159">
        <f t="shared" si="3"/>
        <v>41995</v>
      </c>
      <c r="E27" s="160" t="s">
        <v>77</v>
      </c>
      <c r="F27" s="161"/>
      <c r="G27" s="162"/>
      <c r="H27" s="159"/>
      <c r="I27" s="163"/>
      <c r="J27" s="430" t="str">
        <f t="shared" si="4"/>
        <v/>
      </c>
      <c r="K27" s="424" t="str">
        <f t="shared" si="0"/>
        <v/>
      </c>
      <c r="L27" s="425" t="str">
        <f t="shared" si="1"/>
        <v/>
      </c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</row>
    <row r="28" spans="1:23">
      <c r="A28" s="148">
        <f t="shared" si="5"/>
        <v>18</v>
      </c>
      <c r="B28" s="157">
        <v>1</v>
      </c>
      <c r="C28" s="158" t="s">
        <v>17</v>
      </c>
      <c r="D28" s="159">
        <f t="shared" si="3"/>
        <v>42002</v>
      </c>
      <c r="E28" s="160" t="s">
        <v>77</v>
      </c>
      <c r="F28" s="161"/>
      <c r="G28" s="162"/>
      <c r="H28" s="159"/>
      <c r="I28" s="163"/>
      <c r="J28" s="430" t="str">
        <f t="shared" si="4"/>
        <v/>
      </c>
      <c r="K28" s="424" t="str">
        <f t="shared" si="0"/>
        <v/>
      </c>
      <c r="L28" s="425" t="str">
        <f t="shared" si="1"/>
        <v/>
      </c>
      <c r="M28" s="332"/>
      <c r="N28" s="332"/>
      <c r="O28" s="332"/>
      <c r="P28" s="332"/>
      <c r="Q28" s="332"/>
      <c r="R28" s="332"/>
      <c r="S28" s="332"/>
      <c r="T28" s="332"/>
      <c r="U28" s="332"/>
      <c r="V28" s="332"/>
      <c r="W28" s="332"/>
    </row>
    <row r="29" spans="1:23">
      <c r="A29" s="148">
        <f t="shared" si="5"/>
        <v>19</v>
      </c>
      <c r="B29" s="157">
        <f t="shared" ref="B29:B54" si="6">1+B28</f>
        <v>2</v>
      </c>
      <c r="C29" s="158" t="s">
        <v>16</v>
      </c>
      <c r="D29" s="159">
        <f t="shared" si="3"/>
        <v>42009</v>
      </c>
      <c r="E29" s="160" t="s">
        <v>77</v>
      </c>
      <c r="F29" s="161"/>
      <c r="G29" s="162"/>
      <c r="H29" s="159"/>
      <c r="I29" s="163"/>
      <c r="J29" s="430" t="str">
        <f t="shared" si="4"/>
        <v/>
      </c>
      <c r="K29" s="424" t="str">
        <f t="shared" si="0"/>
        <v/>
      </c>
      <c r="L29" s="425" t="str">
        <f t="shared" si="1"/>
        <v/>
      </c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</row>
    <row r="30" spans="1:23">
      <c r="A30" s="148">
        <f t="shared" si="5"/>
        <v>20</v>
      </c>
      <c r="B30" s="157">
        <f t="shared" si="6"/>
        <v>3</v>
      </c>
      <c r="C30" s="158" t="s">
        <v>17</v>
      </c>
      <c r="D30" s="159">
        <f t="shared" si="3"/>
        <v>42016</v>
      </c>
      <c r="E30" s="160" t="s">
        <v>77</v>
      </c>
      <c r="F30" s="161"/>
      <c r="G30" s="162"/>
      <c r="H30" s="159"/>
      <c r="I30" s="163"/>
      <c r="J30" s="430" t="str">
        <f t="shared" si="4"/>
        <v/>
      </c>
      <c r="K30" s="424" t="str">
        <f t="shared" si="0"/>
        <v/>
      </c>
      <c r="L30" s="425" t="str">
        <f t="shared" si="1"/>
        <v/>
      </c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</row>
    <row r="31" spans="1:23">
      <c r="A31" s="148">
        <f t="shared" si="5"/>
        <v>21</v>
      </c>
      <c r="B31" s="157">
        <f t="shared" si="6"/>
        <v>4</v>
      </c>
      <c r="C31" s="158" t="s">
        <v>16</v>
      </c>
      <c r="D31" s="159">
        <f t="shared" si="3"/>
        <v>42023</v>
      </c>
      <c r="E31" s="160" t="s">
        <v>77</v>
      </c>
      <c r="F31" s="161"/>
      <c r="G31" s="162"/>
      <c r="H31" s="159"/>
      <c r="I31" s="163"/>
      <c r="J31" s="430" t="str">
        <f t="shared" si="4"/>
        <v/>
      </c>
      <c r="K31" s="424" t="str">
        <f t="shared" si="0"/>
        <v/>
      </c>
      <c r="L31" s="425" t="str">
        <f t="shared" si="1"/>
        <v/>
      </c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</row>
    <row r="32" spans="1:23">
      <c r="A32" s="148">
        <f t="shared" si="5"/>
        <v>22</v>
      </c>
      <c r="B32" s="157">
        <f t="shared" si="6"/>
        <v>5</v>
      </c>
      <c r="C32" s="158" t="s">
        <v>17</v>
      </c>
      <c r="D32" s="159">
        <f t="shared" si="3"/>
        <v>42030</v>
      </c>
      <c r="E32" s="160" t="s">
        <v>77</v>
      </c>
      <c r="F32" s="161"/>
      <c r="G32" s="162"/>
      <c r="H32" s="159"/>
      <c r="I32" s="163"/>
      <c r="J32" s="430" t="str">
        <f t="shared" si="4"/>
        <v/>
      </c>
      <c r="K32" s="424" t="str">
        <f t="shared" si="0"/>
        <v/>
      </c>
      <c r="L32" s="425" t="str">
        <f t="shared" si="1"/>
        <v/>
      </c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</row>
    <row r="33" spans="1:23">
      <c r="A33" s="148">
        <f t="shared" si="5"/>
        <v>23</v>
      </c>
      <c r="B33" s="157">
        <f t="shared" si="6"/>
        <v>6</v>
      </c>
      <c r="C33" s="158" t="s">
        <v>16</v>
      </c>
      <c r="D33" s="159">
        <f t="shared" si="3"/>
        <v>42037</v>
      </c>
      <c r="E33" s="160" t="s">
        <v>77</v>
      </c>
      <c r="F33" s="161"/>
      <c r="G33" s="162"/>
      <c r="H33" s="159"/>
      <c r="I33" s="163"/>
      <c r="J33" s="430" t="str">
        <f t="shared" si="4"/>
        <v/>
      </c>
      <c r="K33" s="424" t="str">
        <f t="shared" si="0"/>
        <v/>
      </c>
      <c r="L33" s="425" t="str">
        <f t="shared" si="1"/>
        <v/>
      </c>
      <c r="M33" s="245"/>
      <c r="N33" s="245"/>
      <c r="O33" s="245"/>
      <c r="P33" s="245"/>
      <c r="Q33" s="245"/>
      <c r="R33" s="245"/>
      <c r="S33" s="245"/>
      <c r="T33" s="245"/>
      <c r="U33" s="245"/>
      <c r="V33" s="245"/>
      <c r="W33" s="245"/>
    </row>
    <row r="34" spans="1:23">
      <c r="A34" s="148">
        <f t="shared" si="5"/>
        <v>24</v>
      </c>
      <c r="B34" s="157">
        <f t="shared" si="6"/>
        <v>7</v>
      </c>
      <c r="C34" s="158" t="s">
        <v>17</v>
      </c>
      <c r="D34" s="159">
        <f t="shared" si="3"/>
        <v>42044</v>
      </c>
      <c r="E34" s="160" t="s">
        <v>77</v>
      </c>
      <c r="F34" s="161"/>
      <c r="G34" s="162"/>
      <c r="H34" s="159"/>
      <c r="I34" s="163"/>
      <c r="J34" s="430" t="str">
        <f t="shared" si="4"/>
        <v/>
      </c>
      <c r="K34" s="424" t="str">
        <f t="shared" si="0"/>
        <v/>
      </c>
      <c r="L34" s="425" t="str">
        <f t="shared" si="1"/>
        <v/>
      </c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</row>
    <row r="35" spans="1:23">
      <c r="A35" s="148">
        <f t="shared" si="5"/>
        <v>25</v>
      </c>
      <c r="B35" s="157">
        <f t="shared" si="6"/>
        <v>8</v>
      </c>
      <c r="C35" s="158" t="s">
        <v>16</v>
      </c>
      <c r="D35" s="159">
        <f t="shared" si="3"/>
        <v>42051</v>
      </c>
      <c r="E35" s="160" t="s">
        <v>77</v>
      </c>
      <c r="F35" s="161"/>
      <c r="G35" s="162"/>
      <c r="H35" s="159"/>
      <c r="I35" s="163"/>
      <c r="J35" s="430" t="str">
        <f t="shared" si="4"/>
        <v/>
      </c>
      <c r="K35" s="424" t="str">
        <f t="shared" si="0"/>
        <v/>
      </c>
      <c r="L35" s="425" t="str">
        <f t="shared" si="1"/>
        <v/>
      </c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</row>
    <row r="36" spans="1:23">
      <c r="A36" s="148">
        <f t="shared" si="5"/>
        <v>26</v>
      </c>
      <c r="B36" s="157">
        <f t="shared" si="6"/>
        <v>9</v>
      </c>
      <c r="C36" s="158" t="s">
        <v>17</v>
      </c>
      <c r="D36" s="159">
        <f t="shared" si="3"/>
        <v>42058</v>
      </c>
      <c r="E36" s="160" t="s">
        <v>77</v>
      </c>
      <c r="F36" s="161"/>
      <c r="G36" s="162"/>
      <c r="H36" s="159"/>
      <c r="I36" s="163"/>
      <c r="J36" s="430" t="str">
        <f t="shared" si="4"/>
        <v/>
      </c>
      <c r="K36" s="424" t="str">
        <f t="shared" si="0"/>
        <v/>
      </c>
      <c r="L36" s="425" t="str">
        <f t="shared" si="1"/>
        <v/>
      </c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</row>
    <row r="37" spans="1:23">
      <c r="A37" s="148">
        <f t="shared" si="5"/>
        <v>27</v>
      </c>
      <c r="B37" s="157">
        <f t="shared" si="6"/>
        <v>10</v>
      </c>
      <c r="C37" s="158" t="s">
        <v>16</v>
      </c>
      <c r="D37" s="159">
        <f t="shared" si="3"/>
        <v>42065</v>
      </c>
      <c r="E37" s="160" t="s">
        <v>77</v>
      </c>
      <c r="F37" s="161"/>
      <c r="G37" s="162"/>
      <c r="H37" s="159"/>
      <c r="I37" s="163"/>
      <c r="J37" s="430" t="str">
        <f t="shared" si="4"/>
        <v/>
      </c>
      <c r="K37" s="424" t="str">
        <f t="shared" si="0"/>
        <v/>
      </c>
      <c r="L37" s="425" t="str">
        <f t="shared" si="1"/>
        <v/>
      </c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</row>
    <row r="38" spans="1:23">
      <c r="A38" s="148">
        <f t="shared" si="5"/>
        <v>28</v>
      </c>
      <c r="B38" s="157">
        <f t="shared" si="6"/>
        <v>11</v>
      </c>
      <c r="C38" s="158" t="s">
        <v>17</v>
      </c>
      <c r="D38" s="159">
        <f t="shared" si="3"/>
        <v>42072</v>
      </c>
      <c r="E38" s="160" t="s">
        <v>77</v>
      </c>
      <c r="F38" s="161"/>
      <c r="G38" s="162"/>
      <c r="H38" s="159"/>
      <c r="I38" s="163"/>
      <c r="J38" s="430" t="str">
        <f t="shared" si="4"/>
        <v/>
      </c>
      <c r="K38" s="424" t="str">
        <f t="shared" si="0"/>
        <v/>
      </c>
      <c r="L38" s="425" t="str">
        <f t="shared" si="1"/>
        <v/>
      </c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</row>
    <row r="39" spans="1:23">
      <c r="A39" s="148">
        <f t="shared" si="5"/>
        <v>29</v>
      </c>
      <c r="B39" s="157">
        <f t="shared" si="6"/>
        <v>12</v>
      </c>
      <c r="C39" s="158" t="s">
        <v>16</v>
      </c>
      <c r="D39" s="159">
        <f t="shared" si="3"/>
        <v>42079</v>
      </c>
      <c r="E39" s="160" t="s">
        <v>77</v>
      </c>
      <c r="F39" s="161"/>
      <c r="G39" s="162"/>
      <c r="H39" s="159"/>
      <c r="I39" s="163"/>
      <c r="J39" s="430" t="str">
        <f t="shared" si="4"/>
        <v/>
      </c>
      <c r="K39" s="424" t="str">
        <f t="shared" si="0"/>
        <v/>
      </c>
      <c r="L39" s="425" t="str">
        <f t="shared" si="1"/>
        <v/>
      </c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</row>
    <row r="40" spans="1:23">
      <c r="A40" s="148">
        <f t="shared" si="5"/>
        <v>30</v>
      </c>
      <c r="B40" s="157">
        <f t="shared" si="6"/>
        <v>13</v>
      </c>
      <c r="C40" s="158" t="s">
        <v>17</v>
      </c>
      <c r="D40" s="159">
        <f t="shared" si="3"/>
        <v>42086</v>
      </c>
      <c r="E40" s="160" t="s">
        <v>77</v>
      </c>
      <c r="F40" s="161"/>
      <c r="G40" s="162"/>
      <c r="H40" s="159"/>
      <c r="I40" s="163"/>
      <c r="J40" s="430" t="str">
        <f t="shared" si="4"/>
        <v/>
      </c>
      <c r="K40" s="424" t="str">
        <f t="shared" si="0"/>
        <v/>
      </c>
      <c r="L40" s="425" t="str">
        <f t="shared" si="1"/>
        <v/>
      </c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</row>
    <row r="41" spans="1:23" ht="12.75" customHeight="1">
      <c r="A41" s="148">
        <f t="shared" si="5"/>
        <v>31</v>
      </c>
      <c r="B41" s="157">
        <f t="shared" si="6"/>
        <v>14</v>
      </c>
      <c r="C41" s="158" t="s">
        <v>16</v>
      </c>
      <c r="D41" s="159">
        <f t="shared" si="3"/>
        <v>42093</v>
      </c>
      <c r="E41" s="160" t="s">
        <v>77</v>
      </c>
      <c r="F41" s="161"/>
      <c r="G41" s="162"/>
      <c r="H41" s="159"/>
      <c r="I41" s="163"/>
      <c r="J41" s="430" t="str">
        <f t="shared" si="4"/>
        <v/>
      </c>
      <c r="K41" s="424" t="str">
        <f t="shared" si="0"/>
        <v/>
      </c>
      <c r="L41" s="425" t="str">
        <f t="shared" si="1"/>
        <v/>
      </c>
      <c r="M41" s="244"/>
      <c r="N41" s="244"/>
      <c r="O41" s="244"/>
      <c r="P41" s="244"/>
      <c r="Q41" s="244"/>
      <c r="R41" s="244"/>
      <c r="S41" s="244"/>
      <c r="T41" s="244"/>
      <c r="U41" s="244"/>
      <c r="V41" s="244"/>
      <c r="W41" s="244"/>
    </row>
    <row r="42" spans="1:23" ht="12.75" customHeight="1">
      <c r="A42" s="148">
        <f t="shared" si="5"/>
        <v>32</v>
      </c>
      <c r="B42" s="157">
        <f t="shared" si="6"/>
        <v>15</v>
      </c>
      <c r="C42" s="158" t="s">
        <v>17</v>
      </c>
      <c r="D42" s="159">
        <f t="shared" si="3"/>
        <v>42100</v>
      </c>
      <c r="E42" s="160" t="s">
        <v>77</v>
      </c>
      <c r="F42" s="161"/>
      <c r="G42" s="162"/>
      <c r="H42" s="159"/>
      <c r="I42" s="163"/>
      <c r="J42" s="430" t="str">
        <f t="shared" si="4"/>
        <v/>
      </c>
      <c r="K42" s="424" t="str">
        <f t="shared" si="0"/>
        <v/>
      </c>
      <c r="L42" s="425" t="str">
        <f t="shared" si="1"/>
        <v/>
      </c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</row>
    <row r="43" spans="1:23" ht="12.75" customHeight="1">
      <c r="A43" s="148">
        <f t="shared" si="5"/>
        <v>33</v>
      </c>
      <c r="B43" s="157">
        <f t="shared" si="6"/>
        <v>16</v>
      </c>
      <c r="C43" s="158" t="s">
        <v>16</v>
      </c>
      <c r="D43" s="159">
        <f t="shared" si="3"/>
        <v>42107</v>
      </c>
      <c r="E43" s="160" t="s">
        <v>77</v>
      </c>
      <c r="F43" s="161"/>
      <c r="G43" s="162"/>
      <c r="H43" s="159"/>
      <c r="I43" s="163"/>
      <c r="J43" s="430" t="str">
        <f t="shared" si="4"/>
        <v/>
      </c>
      <c r="K43" s="424" t="str">
        <f t="shared" si="0"/>
        <v/>
      </c>
      <c r="L43" s="425" t="str">
        <f t="shared" si="1"/>
        <v/>
      </c>
      <c r="M43" s="244"/>
      <c r="N43" s="244"/>
      <c r="O43" s="244"/>
      <c r="P43" s="244"/>
      <c r="Q43" s="244"/>
      <c r="R43" s="244"/>
      <c r="S43" s="244"/>
      <c r="T43" s="244"/>
      <c r="U43" s="244"/>
      <c r="V43" s="244"/>
      <c r="W43" s="244"/>
    </row>
    <row r="44" spans="1:23" ht="13.5" customHeight="1">
      <c r="A44" s="148">
        <f t="shared" si="5"/>
        <v>34</v>
      </c>
      <c r="B44" s="157">
        <f t="shared" si="6"/>
        <v>17</v>
      </c>
      <c r="C44" s="158" t="s">
        <v>17</v>
      </c>
      <c r="D44" s="159">
        <f t="shared" si="3"/>
        <v>42114</v>
      </c>
      <c r="E44" s="160" t="s">
        <v>77</v>
      </c>
      <c r="F44" s="161"/>
      <c r="G44" s="162"/>
      <c r="H44" s="159"/>
      <c r="I44" s="163"/>
      <c r="J44" s="430" t="str">
        <f t="shared" si="4"/>
        <v/>
      </c>
      <c r="K44" s="424" t="str">
        <f t="shared" si="0"/>
        <v/>
      </c>
      <c r="L44" s="425" t="str">
        <f t="shared" si="1"/>
        <v/>
      </c>
      <c r="M44" s="244"/>
      <c r="N44" s="244"/>
      <c r="O44" s="244"/>
      <c r="P44" s="244"/>
      <c r="Q44" s="244"/>
      <c r="R44" s="244"/>
      <c r="S44" s="244"/>
      <c r="T44" s="244"/>
      <c r="U44" s="244"/>
      <c r="V44" s="244"/>
      <c r="W44" s="244"/>
    </row>
    <row r="45" spans="1:23">
      <c r="A45" s="148">
        <f t="shared" si="5"/>
        <v>35</v>
      </c>
      <c r="B45" s="157">
        <f t="shared" si="6"/>
        <v>18</v>
      </c>
      <c r="C45" s="158" t="s">
        <v>16</v>
      </c>
      <c r="D45" s="159">
        <f t="shared" si="3"/>
        <v>42121</v>
      </c>
      <c r="E45" s="160" t="s">
        <v>77</v>
      </c>
      <c r="F45" s="161"/>
      <c r="G45" s="162"/>
      <c r="H45" s="159"/>
      <c r="I45" s="163"/>
      <c r="J45" s="430" t="str">
        <f t="shared" si="4"/>
        <v/>
      </c>
      <c r="K45" s="424" t="str">
        <f t="shared" si="0"/>
        <v/>
      </c>
      <c r="L45" s="425" t="str">
        <f t="shared" si="1"/>
        <v/>
      </c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</row>
    <row r="46" spans="1:23">
      <c r="A46" s="148">
        <f t="shared" si="5"/>
        <v>36</v>
      </c>
      <c r="B46" s="157">
        <f t="shared" si="6"/>
        <v>19</v>
      </c>
      <c r="C46" s="158" t="s">
        <v>17</v>
      </c>
      <c r="D46" s="159">
        <f t="shared" si="3"/>
        <v>42128</v>
      </c>
      <c r="E46" s="160" t="s">
        <v>77</v>
      </c>
      <c r="F46" s="161"/>
      <c r="G46" s="162"/>
      <c r="H46" s="159"/>
      <c r="I46" s="163"/>
      <c r="J46" s="430" t="str">
        <f t="shared" si="4"/>
        <v/>
      </c>
      <c r="K46" s="424" t="str">
        <f t="shared" si="0"/>
        <v/>
      </c>
      <c r="L46" s="425" t="str">
        <f t="shared" si="1"/>
        <v/>
      </c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</row>
    <row r="47" spans="1:23" ht="13.5" customHeight="1">
      <c r="A47" s="148">
        <f t="shared" si="5"/>
        <v>37</v>
      </c>
      <c r="B47" s="157">
        <f t="shared" si="6"/>
        <v>20</v>
      </c>
      <c r="C47" s="158" t="s">
        <v>16</v>
      </c>
      <c r="D47" s="159">
        <f t="shared" si="3"/>
        <v>42135</v>
      </c>
      <c r="E47" s="160" t="s">
        <v>77</v>
      </c>
      <c r="F47" s="161"/>
      <c r="G47" s="162"/>
      <c r="H47" s="159"/>
      <c r="I47" s="163"/>
      <c r="J47" s="430" t="str">
        <f t="shared" si="4"/>
        <v/>
      </c>
      <c r="K47" s="424" t="str">
        <f t="shared" si="0"/>
        <v/>
      </c>
      <c r="L47" s="425" t="str">
        <f t="shared" si="1"/>
        <v/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</row>
    <row r="48" spans="1:23">
      <c r="A48" s="148">
        <f t="shared" si="5"/>
        <v>38</v>
      </c>
      <c r="B48" s="157">
        <f t="shared" si="6"/>
        <v>21</v>
      </c>
      <c r="C48" s="158" t="s">
        <v>17</v>
      </c>
      <c r="D48" s="159">
        <f t="shared" si="3"/>
        <v>42142</v>
      </c>
      <c r="E48" s="160" t="s">
        <v>77</v>
      </c>
      <c r="F48" s="161"/>
      <c r="G48" s="162"/>
      <c r="H48" s="159"/>
      <c r="I48" s="163"/>
      <c r="J48" s="430" t="str">
        <f t="shared" si="4"/>
        <v/>
      </c>
      <c r="K48" s="424" t="str">
        <f t="shared" si="0"/>
        <v/>
      </c>
      <c r="L48" s="425" t="str">
        <f t="shared" si="1"/>
        <v/>
      </c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</row>
    <row r="49" spans="1:23" ht="12.75" customHeight="1">
      <c r="A49" s="148">
        <f t="shared" si="5"/>
        <v>39</v>
      </c>
      <c r="B49" s="157">
        <f t="shared" si="6"/>
        <v>22</v>
      </c>
      <c r="C49" s="158" t="s">
        <v>16</v>
      </c>
      <c r="D49" s="159">
        <f t="shared" si="3"/>
        <v>42149</v>
      </c>
      <c r="E49" s="160" t="s">
        <v>77</v>
      </c>
      <c r="F49" s="161"/>
      <c r="G49" s="162"/>
      <c r="H49" s="159"/>
      <c r="I49" s="163"/>
      <c r="J49" s="430" t="str">
        <f t="shared" si="4"/>
        <v/>
      </c>
      <c r="K49" s="424" t="str">
        <f t="shared" si="0"/>
        <v/>
      </c>
      <c r="L49" s="425" t="str">
        <f t="shared" si="1"/>
        <v/>
      </c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</row>
    <row r="50" spans="1:23">
      <c r="A50" s="148">
        <f t="shared" si="5"/>
        <v>40</v>
      </c>
      <c r="B50" s="157">
        <f t="shared" si="6"/>
        <v>23</v>
      </c>
      <c r="C50" s="158" t="s">
        <v>17</v>
      </c>
      <c r="D50" s="159">
        <f t="shared" si="3"/>
        <v>42156</v>
      </c>
      <c r="E50" s="160" t="s">
        <v>77</v>
      </c>
      <c r="F50" s="161"/>
      <c r="G50" s="162"/>
      <c r="H50" s="159"/>
      <c r="I50" s="163"/>
      <c r="J50" s="430" t="str">
        <f t="shared" si="4"/>
        <v/>
      </c>
      <c r="K50" s="424" t="str">
        <f t="shared" si="0"/>
        <v/>
      </c>
      <c r="L50" s="425" t="str">
        <f t="shared" si="1"/>
        <v/>
      </c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</row>
    <row r="51" spans="1:23">
      <c r="A51" s="148">
        <f t="shared" si="5"/>
        <v>41</v>
      </c>
      <c r="B51" s="157">
        <f t="shared" si="6"/>
        <v>24</v>
      </c>
      <c r="C51" s="158" t="s">
        <v>16</v>
      </c>
      <c r="D51" s="159">
        <f t="shared" si="3"/>
        <v>42163</v>
      </c>
      <c r="E51" s="160" t="s">
        <v>77</v>
      </c>
      <c r="F51" s="161"/>
      <c r="G51" s="162"/>
      <c r="H51" s="159"/>
      <c r="I51" s="163"/>
      <c r="J51" s="430" t="str">
        <f t="shared" si="4"/>
        <v/>
      </c>
      <c r="K51" s="424" t="str">
        <f t="shared" si="0"/>
        <v/>
      </c>
      <c r="L51" s="425" t="str">
        <f t="shared" si="1"/>
        <v/>
      </c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</row>
    <row r="52" spans="1:23">
      <c r="A52" s="148">
        <f t="shared" si="5"/>
        <v>42</v>
      </c>
      <c r="B52" s="157">
        <f t="shared" si="6"/>
        <v>25</v>
      </c>
      <c r="C52" s="158" t="s">
        <v>17</v>
      </c>
      <c r="D52" s="159">
        <f t="shared" si="3"/>
        <v>42170</v>
      </c>
      <c r="E52" s="160" t="s">
        <v>77</v>
      </c>
      <c r="F52" s="161"/>
      <c r="G52" s="162"/>
      <c r="H52" s="159"/>
      <c r="I52" s="163"/>
      <c r="J52" s="430" t="str">
        <f t="shared" si="4"/>
        <v/>
      </c>
      <c r="K52" s="424" t="str">
        <f t="shared" si="0"/>
        <v/>
      </c>
      <c r="L52" s="425" t="str">
        <f t="shared" si="1"/>
        <v/>
      </c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</row>
    <row r="53" spans="1:23">
      <c r="A53" s="148">
        <f t="shared" si="5"/>
        <v>43</v>
      </c>
      <c r="B53" s="157">
        <f t="shared" si="6"/>
        <v>26</v>
      </c>
      <c r="C53" s="158" t="s">
        <v>16</v>
      </c>
      <c r="D53" s="159">
        <f t="shared" si="3"/>
        <v>42177</v>
      </c>
      <c r="E53" s="160" t="s">
        <v>77</v>
      </c>
      <c r="F53" s="161"/>
      <c r="G53" s="162"/>
      <c r="H53" s="159"/>
      <c r="I53" s="163"/>
      <c r="J53" s="430" t="str">
        <f t="shared" si="4"/>
        <v/>
      </c>
      <c r="K53" s="424" t="str">
        <f t="shared" si="0"/>
        <v/>
      </c>
      <c r="L53" s="425" t="str">
        <f t="shared" si="1"/>
        <v/>
      </c>
      <c r="M53" s="245"/>
      <c r="N53" s="245"/>
      <c r="O53" s="245"/>
      <c r="P53" s="245"/>
      <c r="Q53" s="245"/>
      <c r="R53" s="245"/>
      <c r="S53" s="245"/>
      <c r="T53" s="245"/>
      <c r="U53" s="245"/>
      <c r="V53" s="245"/>
      <c r="W53" s="245"/>
    </row>
    <row r="54" spans="1:23" ht="13.5" thickBot="1">
      <c r="A54" s="164">
        <f t="shared" ref="A54" si="7">1+A53</f>
        <v>44</v>
      </c>
      <c r="B54" s="165">
        <f t="shared" si="6"/>
        <v>27</v>
      </c>
      <c r="C54" s="166" t="s">
        <v>17</v>
      </c>
      <c r="D54" s="167">
        <f t="shared" si="3"/>
        <v>42184</v>
      </c>
      <c r="E54" s="168" t="s">
        <v>77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</row>
    <row r="55" spans="1:23" ht="22.5" customHeight="1" thickBot="1">
      <c r="A55" s="37"/>
      <c r="F55" s="2"/>
      <c r="G55" s="2"/>
      <c r="H55" s="2"/>
      <c r="I55" s="2"/>
      <c r="J55" s="2"/>
      <c r="K55" s="2"/>
      <c r="L55" s="2"/>
    </row>
    <row r="56" spans="1:23" ht="13.5" thickBot="1">
      <c r="B56" s="308" t="s">
        <v>173</v>
      </c>
      <c r="C56" s="309"/>
      <c r="D56" s="309"/>
      <c r="E56" s="310"/>
      <c r="F56" s="2"/>
      <c r="G56" s="2"/>
      <c r="H56" s="2"/>
      <c r="I56" s="2"/>
      <c r="J56" s="2"/>
      <c r="K56" s="2"/>
      <c r="L56" s="2"/>
    </row>
    <row r="57" spans="1:23" ht="13.5" customHeight="1" thickBot="1">
      <c r="B57" s="2"/>
      <c r="C57" s="2"/>
      <c r="D57" s="2"/>
      <c r="E57" s="2"/>
      <c r="F57" s="326" t="s">
        <v>72</v>
      </c>
      <c r="G57" s="327"/>
      <c r="H57" s="327"/>
      <c r="I57" s="328"/>
      <c r="J57" s="62" t="s">
        <v>119</v>
      </c>
      <c r="K57" s="2"/>
      <c r="L57" s="2"/>
      <c r="M57" s="244"/>
      <c r="N57" s="244"/>
      <c r="O57" s="244"/>
      <c r="P57" s="244"/>
      <c r="Q57" s="244"/>
      <c r="R57" s="244"/>
      <c r="S57" s="244"/>
    </row>
    <row r="58" spans="1:23" ht="12.7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K58" s="2"/>
      <c r="L58" s="2"/>
      <c r="M58" s="244"/>
      <c r="N58" s="244"/>
      <c r="O58" s="244"/>
      <c r="P58" s="244"/>
      <c r="Q58" s="244"/>
      <c r="R58" s="244"/>
      <c r="S58" s="244"/>
    </row>
    <row r="59" spans="1:23" ht="15.7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K59" s="2"/>
      <c r="L59" s="2"/>
      <c r="M59" s="244"/>
      <c r="N59" s="244"/>
      <c r="O59" s="244"/>
      <c r="P59" s="244"/>
      <c r="Q59" s="244"/>
      <c r="R59" s="244"/>
      <c r="S59" s="244"/>
    </row>
    <row r="60" spans="1:23" ht="15.7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K60" s="2"/>
      <c r="L60" s="2"/>
      <c r="M60" s="244"/>
      <c r="N60" s="244"/>
      <c r="O60" s="244"/>
      <c r="P60" s="244"/>
      <c r="Q60" s="244"/>
      <c r="R60" s="244"/>
      <c r="S60" s="244"/>
    </row>
    <row r="61" spans="1:23" ht="15.75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K61" s="2"/>
      <c r="L61" s="2"/>
      <c r="M61" s="244"/>
      <c r="N61" s="244"/>
      <c r="O61" s="244"/>
      <c r="P61" s="244"/>
      <c r="Q61" s="244"/>
      <c r="R61" s="244"/>
      <c r="S61" s="244"/>
    </row>
    <row r="62" spans="1:23" ht="12.75" customHeight="1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K62" s="2"/>
      <c r="L62" s="2"/>
      <c r="M62" s="244"/>
      <c r="N62" s="244"/>
      <c r="O62" s="244"/>
      <c r="P62" s="244"/>
      <c r="Q62" s="244"/>
      <c r="R62" s="244"/>
      <c r="S62" s="244"/>
    </row>
    <row r="63" spans="1:23" ht="12.7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K63" s="2"/>
      <c r="L63" s="2"/>
      <c r="M63" s="244"/>
      <c r="N63" s="244"/>
      <c r="O63" s="244"/>
      <c r="P63" s="244"/>
      <c r="Q63" s="244"/>
      <c r="R63" s="244"/>
      <c r="S63" s="244"/>
    </row>
    <row r="64" spans="1:23" ht="16.5" customHeight="1" thickBot="1">
      <c r="B64" s="282"/>
      <c r="C64" s="285"/>
      <c r="D64" s="282"/>
      <c r="E64" s="321"/>
      <c r="F64" s="312"/>
      <c r="G64" s="315"/>
      <c r="H64" s="318"/>
      <c r="I64" s="444"/>
      <c r="J64" s="249" t="s">
        <v>27</v>
      </c>
      <c r="K64" s="2"/>
      <c r="L64" s="2"/>
      <c r="M64" s="244"/>
      <c r="N64" s="244"/>
      <c r="O64" s="244"/>
      <c r="P64" s="244"/>
      <c r="Q64" s="244"/>
      <c r="R64" s="244"/>
      <c r="S64" s="244"/>
    </row>
    <row r="65" spans="1:19" ht="13.5" thickBot="1">
      <c r="B65" s="283"/>
      <c r="C65" s="286"/>
      <c r="D65" s="283"/>
      <c r="E65" s="322"/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  <c r="P65" s="245"/>
      <c r="Q65" s="245"/>
      <c r="R65" s="245"/>
      <c r="S65" s="245"/>
    </row>
    <row r="66" spans="1:19" ht="15.75" customHeight="1">
      <c r="A66" s="149">
        <v>1</v>
      </c>
      <c r="B66" s="150">
        <v>36</v>
      </c>
      <c r="C66" s="151" t="s">
        <v>16</v>
      </c>
      <c r="D66" s="152">
        <f>D11</f>
        <v>41883</v>
      </c>
      <c r="E66" s="172" t="s">
        <v>76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8">IF(OR(LEFT($P66,3)="sta",LEFT($T66,3)="sta",LEFT($X66,3)="sta",LEFT($AB66,3)="sta",LEFT($AF66,3)="sta",LEFT($AJ66,3)="sta",LEFT($AN66,3)="sta",LEFT($AR66,3)="sta"),"oui","")</f>
        <v/>
      </c>
      <c r="L66" s="422" t="str">
        <f t="shared" ref="L66:L109" si="9">IF(OR(LEFT($P66,3)="Lib",LEFT($T66,3)="Lib",LEFT($X66,3)="Lib",LEFT($AB66,3)="Lib",LEFT($AF66,3)="Lib",LEFT($AJ66,3)="Lib",LEFT($AN66,3)="Lib",LEFT($AR66,3)="Lib"),"oui","")</f>
        <v/>
      </c>
      <c r="M66" s="245"/>
      <c r="N66" s="245"/>
      <c r="O66" s="245"/>
      <c r="P66" s="245"/>
      <c r="Q66" s="245"/>
      <c r="R66" s="245"/>
      <c r="S66" s="245"/>
    </row>
    <row r="67" spans="1:19">
      <c r="A67" s="148">
        <v>2</v>
      </c>
      <c r="B67" s="157">
        <f t="shared" ref="B67:B82" si="10">1+B66</f>
        <v>37</v>
      </c>
      <c r="C67" s="158" t="s">
        <v>17</v>
      </c>
      <c r="D67" s="159">
        <f t="shared" ref="D67:D109" si="11">7+D66</f>
        <v>41890</v>
      </c>
      <c r="E67" s="173" t="s">
        <v>76</v>
      </c>
      <c r="F67" s="161"/>
      <c r="G67" s="162"/>
      <c r="H67" s="159"/>
      <c r="I67" s="163"/>
      <c r="J67" s="423" t="str">
        <f t="shared" ref="J67:J109" si="12">IF(AND(K67="oui",L67="oui"),"Sta+Lib",IF(K67="oui","Stade",IF(L67="oui","Lib","")))</f>
        <v/>
      </c>
      <c r="K67" s="424" t="str">
        <f t="shared" si="8"/>
        <v/>
      </c>
      <c r="L67" s="425" t="str">
        <f t="shared" si="9"/>
        <v/>
      </c>
      <c r="M67" s="245"/>
      <c r="N67" s="245"/>
      <c r="O67" s="245"/>
      <c r="P67" s="245"/>
      <c r="Q67" s="245"/>
      <c r="R67" s="245"/>
      <c r="S67" s="245"/>
    </row>
    <row r="68" spans="1:19" ht="16.5" customHeight="1">
      <c r="A68" s="148">
        <f>1+A67</f>
        <v>3</v>
      </c>
      <c r="B68" s="157">
        <f t="shared" si="10"/>
        <v>38</v>
      </c>
      <c r="C68" s="158" t="s">
        <v>16</v>
      </c>
      <c r="D68" s="159">
        <f t="shared" si="11"/>
        <v>41897</v>
      </c>
      <c r="E68" s="173" t="s">
        <v>76</v>
      </c>
      <c r="F68" s="161"/>
      <c r="G68" s="162"/>
      <c r="H68" s="159"/>
      <c r="I68" s="163"/>
      <c r="J68" s="423" t="str">
        <f t="shared" si="12"/>
        <v/>
      </c>
      <c r="K68" s="424" t="str">
        <f t="shared" si="8"/>
        <v/>
      </c>
      <c r="L68" s="425" t="str">
        <f t="shared" si="9"/>
        <v/>
      </c>
      <c r="M68" s="250"/>
      <c r="N68" s="250"/>
      <c r="O68" s="250"/>
      <c r="P68" s="250"/>
      <c r="Q68" s="250"/>
      <c r="R68" s="250"/>
      <c r="S68" s="250"/>
    </row>
    <row r="69" spans="1:19" ht="12.75" customHeight="1">
      <c r="A69" s="148">
        <f t="shared" ref="A69:A109" si="13">1+A68</f>
        <v>4</v>
      </c>
      <c r="B69" s="157">
        <f t="shared" si="10"/>
        <v>39</v>
      </c>
      <c r="C69" s="158" t="s">
        <v>17</v>
      </c>
      <c r="D69" s="159">
        <f t="shared" si="11"/>
        <v>41904</v>
      </c>
      <c r="E69" s="173" t="s">
        <v>76</v>
      </c>
      <c r="F69" s="161"/>
      <c r="G69" s="162"/>
      <c r="H69" s="159"/>
      <c r="I69" s="163"/>
      <c r="J69" s="423" t="str">
        <f t="shared" si="12"/>
        <v/>
      </c>
      <c r="K69" s="424" t="str">
        <f t="shared" si="8"/>
        <v/>
      </c>
      <c r="L69" s="425" t="str">
        <f t="shared" si="9"/>
        <v/>
      </c>
      <c r="M69" s="245"/>
      <c r="N69" s="245"/>
      <c r="O69" s="245"/>
      <c r="P69" s="244"/>
      <c r="Q69" s="244"/>
      <c r="R69" s="244"/>
      <c r="S69" s="244"/>
    </row>
    <row r="70" spans="1:19" ht="12.75" customHeight="1">
      <c r="A70" s="148">
        <f t="shared" si="13"/>
        <v>5</v>
      </c>
      <c r="B70" s="157">
        <f t="shared" si="10"/>
        <v>40</v>
      </c>
      <c r="C70" s="158" t="s">
        <v>16</v>
      </c>
      <c r="D70" s="159">
        <f t="shared" si="11"/>
        <v>41911</v>
      </c>
      <c r="E70" s="173" t="s">
        <v>76</v>
      </c>
      <c r="F70" s="161"/>
      <c r="G70" s="162"/>
      <c r="H70" s="159"/>
      <c r="I70" s="163"/>
      <c r="J70" s="423" t="str">
        <f t="shared" si="12"/>
        <v/>
      </c>
      <c r="K70" s="424" t="str">
        <f t="shared" si="8"/>
        <v/>
      </c>
      <c r="L70" s="425" t="str">
        <f t="shared" si="9"/>
        <v/>
      </c>
      <c r="M70" s="245"/>
      <c r="N70" s="245"/>
      <c r="O70" s="245"/>
      <c r="P70" s="244"/>
      <c r="Q70" s="244"/>
      <c r="R70" s="244"/>
      <c r="S70" s="244"/>
    </row>
    <row r="71" spans="1:19" ht="12.75" customHeight="1">
      <c r="A71" s="148">
        <f t="shared" si="13"/>
        <v>6</v>
      </c>
      <c r="B71" s="157">
        <f t="shared" si="10"/>
        <v>41</v>
      </c>
      <c r="C71" s="158" t="s">
        <v>17</v>
      </c>
      <c r="D71" s="159">
        <f t="shared" si="11"/>
        <v>41918</v>
      </c>
      <c r="E71" s="173" t="s">
        <v>76</v>
      </c>
      <c r="F71" s="161"/>
      <c r="G71" s="162"/>
      <c r="H71" s="159"/>
      <c r="I71" s="163"/>
      <c r="J71" s="423" t="str">
        <f t="shared" si="12"/>
        <v/>
      </c>
      <c r="K71" s="424" t="str">
        <f t="shared" si="8"/>
        <v/>
      </c>
      <c r="L71" s="425" t="str">
        <f t="shared" si="9"/>
        <v/>
      </c>
      <c r="M71" s="245"/>
      <c r="N71" s="245"/>
      <c r="O71" s="245"/>
      <c r="P71" s="244"/>
      <c r="Q71" s="244"/>
      <c r="R71" s="244"/>
      <c r="S71" s="244"/>
    </row>
    <row r="72" spans="1:19" ht="13.5" customHeight="1">
      <c r="A72" s="148">
        <f t="shared" si="13"/>
        <v>7</v>
      </c>
      <c r="B72" s="157">
        <f t="shared" si="10"/>
        <v>42</v>
      </c>
      <c r="C72" s="158" t="s">
        <v>16</v>
      </c>
      <c r="D72" s="159">
        <f t="shared" si="11"/>
        <v>41925</v>
      </c>
      <c r="E72" s="173" t="s">
        <v>76</v>
      </c>
      <c r="F72" s="161"/>
      <c r="G72" s="162"/>
      <c r="H72" s="159"/>
      <c r="I72" s="163"/>
      <c r="J72" s="423" t="str">
        <f t="shared" si="12"/>
        <v/>
      </c>
      <c r="K72" s="424" t="str">
        <f t="shared" si="8"/>
        <v/>
      </c>
      <c r="L72" s="425" t="str">
        <f t="shared" si="9"/>
        <v/>
      </c>
      <c r="M72" s="245"/>
      <c r="N72" s="245"/>
      <c r="O72" s="245"/>
      <c r="P72" s="244"/>
      <c r="Q72" s="244"/>
      <c r="R72" s="244"/>
      <c r="S72" s="244"/>
    </row>
    <row r="73" spans="1:19">
      <c r="A73" s="148">
        <f t="shared" si="13"/>
        <v>8</v>
      </c>
      <c r="B73" s="157">
        <f t="shared" si="10"/>
        <v>43</v>
      </c>
      <c r="C73" s="158" t="s">
        <v>17</v>
      </c>
      <c r="D73" s="159">
        <f t="shared" si="11"/>
        <v>41932</v>
      </c>
      <c r="E73" s="173" t="s">
        <v>76</v>
      </c>
      <c r="F73" s="161"/>
      <c r="G73" s="162"/>
      <c r="H73" s="159"/>
      <c r="I73" s="163"/>
      <c r="J73" s="423" t="str">
        <f t="shared" si="12"/>
        <v/>
      </c>
      <c r="K73" s="424" t="str">
        <f t="shared" si="8"/>
        <v/>
      </c>
      <c r="L73" s="425" t="str">
        <f t="shared" si="9"/>
        <v/>
      </c>
      <c r="M73" s="332"/>
      <c r="N73" s="332"/>
      <c r="O73" s="332"/>
      <c r="P73" s="332"/>
      <c r="Q73" s="332"/>
      <c r="R73" s="332"/>
      <c r="S73" s="332"/>
    </row>
    <row r="74" spans="1:19">
      <c r="A74" s="148">
        <f t="shared" si="13"/>
        <v>9</v>
      </c>
      <c r="B74" s="157">
        <f t="shared" si="10"/>
        <v>44</v>
      </c>
      <c r="C74" s="158" t="s">
        <v>16</v>
      </c>
      <c r="D74" s="159">
        <f t="shared" si="11"/>
        <v>41939</v>
      </c>
      <c r="E74" s="173" t="s">
        <v>76</v>
      </c>
      <c r="F74" s="161"/>
      <c r="G74" s="162"/>
      <c r="H74" s="159"/>
      <c r="I74" s="163"/>
      <c r="J74" s="423" t="str">
        <f t="shared" si="12"/>
        <v/>
      </c>
      <c r="K74" s="424" t="str">
        <f t="shared" si="8"/>
        <v/>
      </c>
      <c r="L74" s="425" t="str">
        <f t="shared" si="9"/>
        <v/>
      </c>
      <c r="M74" s="332"/>
      <c r="N74" s="332"/>
      <c r="O74" s="332"/>
      <c r="P74" s="332"/>
      <c r="Q74" s="332"/>
      <c r="R74" s="332"/>
      <c r="S74" s="332"/>
    </row>
    <row r="75" spans="1:19">
      <c r="A75" s="148">
        <f t="shared" si="13"/>
        <v>10</v>
      </c>
      <c r="B75" s="157">
        <f t="shared" si="10"/>
        <v>45</v>
      </c>
      <c r="C75" s="158" t="s">
        <v>17</v>
      </c>
      <c r="D75" s="159">
        <f t="shared" si="11"/>
        <v>41946</v>
      </c>
      <c r="E75" s="173" t="s">
        <v>76</v>
      </c>
      <c r="F75" s="161"/>
      <c r="G75" s="162"/>
      <c r="H75" s="159"/>
      <c r="I75" s="163"/>
      <c r="J75" s="423" t="str">
        <f t="shared" si="12"/>
        <v/>
      </c>
      <c r="K75" s="424" t="str">
        <f t="shared" si="8"/>
        <v/>
      </c>
      <c r="L75" s="425" t="str">
        <f t="shared" si="9"/>
        <v/>
      </c>
      <c r="M75" s="245"/>
      <c r="N75" s="245"/>
      <c r="O75" s="245"/>
      <c r="P75" s="245"/>
      <c r="Q75" s="245"/>
      <c r="R75" s="245"/>
      <c r="S75" s="245"/>
    </row>
    <row r="76" spans="1:19" ht="13.5" customHeight="1">
      <c r="A76" s="148">
        <f t="shared" si="13"/>
        <v>11</v>
      </c>
      <c r="B76" s="157">
        <f t="shared" si="10"/>
        <v>46</v>
      </c>
      <c r="C76" s="158" t="s">
        <v>16</v>
      </c>
      <c r="D76" s="159">
        <f t="shared" si="11"/>
        <v>41953</v>
      </c>
      <c r="E76" s="173" t="s">
        <v>76</v>
      </c>
      <c r="F76" s="161"/>
      <c r="G76" s="162"/>
      <c r="H76" s="159"/>
      <c r="I76" s="163"/>
      <c r="J76" s="423" t="str">
        <f t="shared" si="12"/>
        <v/>
      </c>
      <c r="K76" s="424" t="str">
        <f t="shared" si="8"/>
        <v/>
      </c>
      <c r="L76" s="425" t="str">
        <f t="shared" si="9"/>
        <v/>
      </c>
      <c r="M76" s="245"/>
      <c r="N76" s="245"/>
      <c r="O76" s="245"/>
      <c r="P76" s="245"/>
      <c r="Q76" s="245"/>
      <c r="R76" s="245"/>
      <c r="S76" s="245"/>
    </row>
    <row r="77" spans="1:19">
      <c r="A77" s="148">
        <f t="shared" si="13"/>
        <v>12</v>
      </c>
      <c r="B77" s="157">
        <f t="shared" si="10"/>
        <v>47</v>
      </c>
      <c r="C77" s="158" t="s">
        <v>17</v>
      </c>
      <c r="D77" s="159">
        <f t="shared" si="11"/>
        <v>41960</v>
      </c>
      <c r="E77" s="173" t="s">
        <v>76</v>
      </c>
      <c r="F77" s="161"/>
      <c r="G77" s="162"/>
      <c r="H77" s="159"/>
      <c r="I77" s="163"/>
      <c r="J77" s="423" t="str">
        <f t="shared" si="12"/>
        <v/>
      </c>
      <c r="K77" s="424" t="str">
        <f t="shared" si="8"/>
        <v/>
      </c>
      <c r="L77" s="425" t="str">
        <f t="shared" si="9"/>
        <v/>
      </c>
      <c r="M77" s="245"/>
      <c r="N77" s="245"/>
      <c r="O77" s="245"/>
      <c r="P77" s="245"/>
      <c r="Q77" s="245"/>
      <c r="R77" s="245"/>
      <c r="S77" s="245"/>
    </row>
    <row r="78" spans="1:19" ht="12.75" customHeight="1">
      <c r="A78" s="148">
        <f t="shared" si="13"/>
        <v>13</v>
      </c>
      <c r="B78" s="157">
        <f t="shared" si="10"/>
        <v>48</v>
      </c>
      <c r="C78" s="158" t="s">
        <v>16</v>
      </c>
      <c r="D78" s="159">
        <f t="shared" si="11"/>
        <v>41967</v>
      </c>
      <c r="E78" s="173" t="s">
        <v>76</v>
      </c>
      <c r="F78" s="161"/>
      <c r="G78" s="162"/>
      <c r="H78" s="159"/>
      <c r="I78" s="163"/>
      <c r="J78" s="423" t="str">
        <f t="shared" si="12"/>
        <v/>
      </c>
      <c r="K78" s="424" t="str">
        <f t="shared" si="8"/>
        <v/>
      </c>
      <c r="L78" s="425" t="str">
        <f t="shared" si="9"/>
        <v/>
      </c>
      <c r="M78" s="244"/>
      <c r="N78" s="244"/>
      <c r="O78" s="244"/>
      <c r="P78" s="245"/>
      <c r="Q78" s="245"/>
      <c r="R78" s="245"/>
      <c r="S78" s="245"/>
    </row>
    <row r="79" spans="1:19" ht="12.75" customHeight="1">
      <c r="A79" s="148">
        <f t="shared" si="13"/>
        <v>14</v>
      </c>
      <c r="B79" s="157">
        <f t="shared" si="10"/>
        <v>49</v>
      </c>
      <c r="C79" s="158" t="s">
        <v>17</v>
      </c>
      <c r="D79" s="159">
        <f t="shared" si="11"/>
        <v>41974</v>
      </c>
      <c r="E79" s="173" t="s">
        <v>76</v>
      </c>
      <c r="F79" s="161"/>
      <c r="G79" s="162"/>
      <c r="H79" s="159"/>
      <c r="I79" s="163"/>
      <c r="J79" s="423" t="str">
        <f t="shared" si="12"/>
        <v/>
      </c>
      <c r="K79" s="424" t="str">
        <f t="shared" si="8"/>
        <v/>
      </c>
      <c r="L79" s="425" t="str">
        <f t="shared" si="9"/>
        <v/>
      </c>
      <c r="M79" s="244"/>
      <c r="N79" s="244"/>
      <c r="O79" s="244"/>
      <c r="P79" s="245"/>
      <c r="Q79" s="245"/>
      <c r="R79" s="245"/>
      <c r="S79" s="245"/>
    </row>
    <row r="80" spans="1:19" ht="12.75" customHeight="1">
      <c r="A80" s="148">
        <f t="shared" si="13"/>
        <v>15</v>
      </c>
      <c r="B80" s="157">
        <f t="shared" si="10"/>
        <v>50</v>
      </c>
      <c r="C80" s="158" t="s">
        <v>16</v>
      </c>
      <c r="D80" s="159">
        <f t="shared" si="11"/>
        <v>41981</v>
      </c>
      <c r="E80" s="173" t="s">
        <v>76</v>
      </c>
      <c r="F80" s="161"/>
      <c r="G80" s="162"/>
      <c r="H80" s="159"/>
      <c r="I80" s="163"/>
      <c r="J80" s="423" t="str">
        <f t="shared" si="12"/>
        <v/>
      </c>
      <c r="K80" s="424" t="str">
        <f t="shared" si="8"/>
        <v/>
      </c>
      <c r="L80" s="425" t="str">
        <f t="shared" si="9"/>
        <v/>
      </c>
      <c r="M80" s="244"/>
      <c r="N80" s="244"/>
      <c r="O80" s="244"/>
      <c r="P80" s="245"/>
      <c r="Q80" s="245"/>
      <c r="R80" s="245"/>
      <c r="S80" s="245"/>
    </row>
    <row r="81" spans="1:19" ht="13.5" customHeight="1">
      <c r="A81" s="148">
        <f t="shared" si="13"/>
        <v>16</v>
      </c>
      <c r="B81" s="157">
        <f t="shared" si="10"/>
        <v>51</v>
      </c>
      <c r="C81" s="158" t="s">
        <v>17</v>
      </c>
      <c r="D81" s="159">
        <f t="shared" si="11"/>
        <v>41988</v>
      </c>
      <c r="E81" s="173" t="s">
        <v>76</v>
      </c>
      <c r="F81" s="161"/>
      <c r="G81" s="162"/>
      <c r="H81" s="159"/>
      <c r="I81" s="163"/>
      <c r="J81" s="423" t="str">
        <f t="shared" si="12"/>
        <v/>
      </c>
      <c r="K81" s="424" t="str">
        <f t="shared" si="8"/>
        <v/>
      </c>
      <c r="L81" s="425" t="str">
        <f t="shared" si="9"/>
        <v/>
      </c>
      <c r="M81" s="250"/>
      <c r="N81" s="250"/>
      <c r="O81" s="250"/>
      <c r="P81" s="250"/>
      <c r="Q81" s="250"/>
      <c r="R81" s="250"/>
      <c r="S81" s="250"/>
    </row>
    <row r="82" spans="1:19">
      <c r="A82" s="148">
        <f t="shared" si="13"/>
        <v>17</v>
      </c>
      <c r="B82" s="157">
        <f t="shared" si="10"/>
        <v>52</v>
      </c>
      <c r="C82" s="158" t="s">
        <v>16</v>
      </c>
      <c r="D82" s="159">
        <f t="shared" si="11"/>
        <v>41995</v>
      </c>
      <c r="E82" s="173" t="s">
        <v>76</v>
      </c>
      <c r="F82" s="161"/>
      <c r="G82" s="162"/>
      <c r="H82" s="159"/>
      <c r="I82" s="163"/>
      <c r="J82" s="423" t="str">
        <f t="shared" si="12"/>
        <v/>
      </c>
      <c r="K82" s="424" t="str">
        <f t="shared" si="8"/>
        <v/>
      </c>
      <c r="L82" s="425" t="str">
        <f t="shared" si="9"/>
        <v/>
      </c>
      <c r="M82" s="332"/>
      <c r="N82" s="332"/>
      <c r="O82" s="332"/>
      <c r="P82" s="332"/>
      <c r="Q82" s="332"/>
      <c r="R82" s="332"/>
      <c r="S82" s="332"/>
    </row>
    <row r="83" spans="1:19">
      <c r="A83" s="148">
        <f t="shared" si="13"/>
        <v>18</v>
      </c>
      <c r="B83" s="157">
        <v>1</v>
      </c>
      <c r="C83" s="158" t="s">
        <v>17</v>
      </c>
      <c r="D83" s="159">
        <f t="shared" si="11"/>
        <v>42002</v>
      </c>
      <c r="E83" s="173" t="s">
        <v>76</v>
      </c>
      <c r="F83" s="161"/>
      <c r="G83" s="162"/>
      <c r="H83" s="159"/>
      <c r="I83" s="163"/>
      <c r="J83" s="423" t="str">
        <f t="shared" si="12"/>
        <v/>
      </c>
      <c r="K83" s="424" t="str">
        <f t="shared" si="8"/>
        <v/>
      </c>
      <c r="L83" s="425" t="str">
        <f t="shared" si="9"/>
        <v/>
      </c>
      <c r="M83" s="332"/>
      <c r="N83" s="332"/>
      <c r="O83" s="332"/>
      <c r="P83" s="332"/>
      <c r="Q83" s="332"/>
      <c r="R83" s="332"/>
      <c r="S83" s="332"/>
    </row>
    <row r="84" spans="1:19">
      <c r="A84" s="148">
        <f t="shared" si="13"/>
        <v>19</v>
      </c>
      <c r="B84" s="157">
        <f t="shared" ref="B84:B109" si="14">1+B83</f>
        <v>2</v>
      </c>
      <c r="C84" s="158" t="s">
        <v>16</v>
      </c>
      <c r="D84" s="159">
        <f t="shared" si="11"/>
        <v>42009</v>
      </c>
      <c r="E84" s="173" t="s">
        <v>76</v>
      </c>
      <c r="F84" s="161"/>
      <c r="G84" s="162"/>
      <c r="H84" s="159"/>
      <c r="I84" s="163"/>
      <c r="J84" s="423" t="str">
        <f t="shared" si="12"/>
        <v/>
      </c>
      <c r="K84" s="424" t="str">
        <f t="shared" si="8"/>
        <v/>
      </c>
      <c r="L84" s="425" t="str">
        <f t="shared" si="9"/>
        <v/>
      </c>
      <c r="M84" s="245"/>
      <c r="N84" s="245"/>
      <c r="O84" s="245"/>
      <c r="P84" s="245"/>
      <c r="Q84" s="245"/>
      <c r="R84" s="245"/>
      <c r="S84" s="245"/>
    </row>
    <row r="85" spans="1:19">
      <c r="A85" s="148">
        <f t="shared" si="13"/>
        <v>20</v>
      </c>
      <c r="B85" s="157">
        <f t="shared" si="14"/>
        <v>3</v>
      </c>
      <c r="C85" s="158" t="s">
        <v>17</v>
      </c>
      <c r="D85" s="159">
        <f t="shared" si="11"/>
        <v>42016</v>
      </c>
      <c r="E85" s="173" t="s">
        <v>76</v>
      </c>
      <c r="F85" s="161"/>
      <c r="G85" s="162"/>
      <c r="H85" s="159"/>
      <c r="I85" s="163"/>
      <c r="J85" s="423" t="str">
        <f t="shared" si="12"/>
        <v/>
      </c>
      <c r="K85" s="424" t="str">
        <f t="shared" si="8"/>
        <v/>
      </c>
      <c r="L85" s="425" t="str">
        <f t="shared" si="9"/>
        <v/>
      </c>
      <c r="M85" s="245"/>
      <c r="N85" s="245"/>
      <c r="O85" s="245"/>
      <c r="P85" s="245"/>
      <c r="Q85" s="245"/>
      <c r="R85" s="245"/>
      <c r="S85" s="245"/>
    </row>
    <row r="86" spans="1:19">
      <c r="A86" s="148">
        <f t="shared" si="13"/>
        <v>21</v>
      </c>
      <c r="B86" s="157">
        <f t="shared" si="14"/>
        <v>4</v>
      </c>
      <c r="C86" s="158" t="s">
        <v>16</v>
      </c>
      <c r="D86" s="159">
        <f t="shared" si="11"/>
        <v>42023</v>
      </c>
      <c r="E86" s="173" t="s">
        <v>76</v>
      </c>
      <c r="F86" s="161"/>
      <c r="G86" s="162"/>
      <c r="H86" s="159"/>
      <c r="I86" s="163"/>
      <c r="J86" s="423" t="str">
        <f t="shared" si="12"/>
        <v/>
      </c>
      <c r="K86" s="424" t="str">
        <f t="shared" si="8"/>
        <v/>
      </c>
      <c r="L86" s="425" t="str">
        <f t="shared" si="9"/>
        <v/>
      </c>
      <c r="M86" s="245"/>
      <c r="N86" s="245"/>
      <c r="O86" s="245"/>
      <c r="P86" s="245"/>
      <c r="Q86" s="245"/>
      <c r="R86" s="245"/>
      <c r="S86" s="245"/>
    </row>
    <row r="87" spans="1:19">
      <c r="A87" s="148">
        <f t="shared" si="13"/>
        <v>22</v>
      </c>
      <c r="B87" s="157">
        <f t="shared" si="14"/>
        <v>5</v>
      </c>
      <c r="C87" s="158" t="s">
        <v>17</v>
      </c>
      <c r="D87" s="159">
        <f t="shared" si="11"/>
        <v>42030</v>
      </c>
      <c r="E87" s="173" t="s">
        <v>76</v>
      </c>
      <c r="F87" s="161"/>
      <c r="G87" s="162"/>
      <c r="H87" s="159"/>
      <c r="I87" s="163"/>
      <c r="J87" s="423" t="str">
        <f t="shared" si="12"/>
        <v/>
      </c>
      <c r="K87" s="424" t="str">
        <f t="shared" si="8"/>
        <v/>
      </c>
      <c r="L87" s="425" t="str">
        <f t="shared" si="9"/>
        <v/>
      </c>
      <c r="M87" s="245"/>
      <c r="N87" s="245"/>
      <c r="O87" s="245"/>
      <c r="P87" s="245"/>
      <c r="Q87" s="245"/>
      <c r="R87" s="245"/>
      <c r="S87" s="245"/>
    </row>
    <row r="88" spans="1:19">
      <c r="A88" s="148">
        <f t="shared" si="13"/>
        <v>23</v>
      </c>
      <c r="B88" s="157">
        <f t="shared" si="14"/>
        <v>6</v>
      </c>
      <c r="C88" s="158" t="s">
        <v>16</v>
      </c>
      <c r="D88" s="159">
        <f t="shared" si="11"/>
        <v>42037</v>
      </c>
      <c r="E88" s="173" t="s">
        <v>76</v>
      </c>
      <c r="F88" s="161"/>
      <c r="G88" s="162"/>
      <c r="H88" s="159"/>
      <c r="I88" s="163"/>
      <c r="J88" s="423" t="str">
        <f t="shared" si="12"/>
        <v/>
      </c>
      <c r="K88" s="424" t="str">
        <f t="shared" si="8"/>
        <v/>
      </c>
      <c r="L88" s="425" t="str">
        <f t="shared" si="9"/>
        <v/>
      </c>
      <c r="M88" s="245"/>
      <c r="N88" s="245"/>
      <c r="O88" s="245"/>
      <c r="P88" s="245"/>
      <c r="Q88" s="245"/>
      <c r="R88" s="245"/>
      <c r="S88" s="245"/>
    </row>
    <row r="89" spans="1:19">
      <c r="A89" s="148">
        <f t="shared" si="13"/>
        <v>24</v>
      </c>
      <c r="B89" s="157">
        <f t="shared" si="14"/>
        <v>7</v>
      </c>
      <c r="C89" s="158" t="s">
        <v>17</v>
      </c>
      <c r="D89" s="159">
        <f t="shared" si="11"/>
        <v>42044</v>
      </c>
      <c r="E89" s="173" t="s">
        <v>76</v>
      </c>
      <c r="F89" s="161"/>
      <c r="G89" s="162"/>
      <c r="H89" s="159"/>
      <c r="I89" s="163"/>
      <c r="J89" s="423" t="str">
        <f t="shared" si="12"/>
        <v/>
      </c>
      <c r="K89" s="424" t="str">
        <f t="shared" si="8"/>
        <v/>
      </c>
      <c r="L89" s="425" t="str">
        <f t="shared" si="9"/>
        <v/>
      </c>
      <c r="M89" s="245"/>
      <c r="N89" s="245"/>
      <c r="O89" s="245"/>
      <c r="P89" s="245"/>
      <c r="Q89" s="245"/>
      <c r="R89" s="245"/>
      <c r="S89" s="245"/>
    </row>
    <row r="90" spans="1:19">
      <c r="A90" s="148">
        <f t="shared" si="13"/>
        <v>25</v>
      </c>
      <c r="B90" s="157">
        <f t="shared" si="14"/>
        <v>8</v>
      </c>
      <c r="C90" s="158" t="s">
        <v>16</v>
      </c>
      <c r="D90" s="159">
        <f t="shared" si="11"/>
        <v>42051</v>
      </c>
      <c r="E90" s="173" t="s">
        <v>76</v>
      </c>
      <c r="F90" s="161"/>
      <c r="G90" s="162"/>
      <c r="H90" s="159"/>
      <c r="I90" s="163"/>
      <c r="J90" s="423" t="str">
        <f t="shared" si="12"/>
        <v/>
      </c>
      <c r="K90" s="424" t="str">
        <f t="shared" si="8"/>
        <v/>
      </c>
      <c r="L90" s="425" t="str">
        <f t="shared" si="9"/>
        <v/>
      </c>
      <c r="M90" s="245"/>
      <c r="N90" s="245"/>
      <c r="O90" s="245"/>
      <c r="P90" s="245"/>
      <c r="Q90" s="245"/>
      <c r="R90" s="245"/>
      <c r="S90" s="245"/>
    </row>
    <row r="91" spans="1:19">
      <c r="A91" s="148">
        <f t="shared" si="13"/>
        <v>26</v>
      </c>
      <c r="B91" s="157">
        <f t="shared" si="14"/>
        <v>9</v>
      </c>
      <c r="C91" s="158" t="s">
        <v>17</v>
      </c>
      <c r="D91" s="159">
        <f t="shared" si="11"/>
        <v>42058</v>
      </c>
      <c r="E91" s="173" t="s">
        <v>76</v>
      </c>
      <c r="F91" s="161"/>
      <c r="G91" s="162"/>
      <c r="H91" s="159"/>
      <c r="I91" s="163"/>
      <c r="J91" s="423" t="str">
        <f t="shared" si="12"/>
        <v/>
      </c>
      <c r="K91" s="424" t="str">
        <f t="shared" si="8"/>
        <v/>
      </c>
      <c r="L91" s="425" t="str">
        <f t="shared" si="9"/>
        <v/>
      </c>
      <c r="M91" s="332"/>
      <c r="N91" s="332"/>
      <c r="O91" s="332"/>
      <c r="P91" s="332"/>
      <c r="Q91" s="332"/>
      <c r="R91" s="332"/>
      <c r="S91" s="332"/>
    </row>
    <row r="92" spans="1:19">
      <c r="A92" s="148">
        <f t="shared" si="13"/>
        <v>27</v>
      </c>
      <c r="B92" s="157">
        <f t="shared" si="14"/>
        <v>10</v>
      </c>
      <c r="C92" s="158" t="s">
        <v>16</v>
      </c>
      <c r="D92" s="159">
        <f t="shared" si="11"/>
        <v>42065</v>
      </c>
      <c r="E92" s="173" t="s">
        <v>76</v>
      </c>
      <c r="F92" s="161"/>
      <c r="G92" s="162"/>
      <c r="H92" s="159"/>
      <c r="I92" s="163"/>
      <c r="J92" s="423" t="str">
        <f t="shared" si="12"/>
        <v/>
      </c>
      <c r="K92" s="424" t="str">
        <f t="shared" si="8"/>
        <v/>
      </c>
      <c r="L92" s="425" t="str">
        <f t="shared" si="9"/>
        <v/>
      </c>
      <c r="M92" s="332"/>
      <c r="N92" s="332"/>
      <c r="O92" s="332"/>
      <c r="P92" s="332"/>
      <c r="Q92" s="332"/>
      <c r="R92" s="332"/>
      <c r="S92" s="332"/>
    </row>
    <row r="93" spans="1:19">
      <c r="A93" s="148">
        <f t="shared" si="13"/>
        <v>28</v>
      </c>
      <c r="B93" s="157">
        <f t="shared" si="14"/>
        <v>11</v>
      </c>
      <c r="C93" s="158" t="s">
        <v>17</v>
      </c>
      <c r="D93" s="159">
        <f t="shared" si="11"/>
        <v>42072</v>
      </c>
      <c r="E93" s="173" t="s">
        <v>76</v>
      </c>
      <c r="F93" s="161"/>
      <c r="G93" s="162"/>
      <c r="H93" s="159"/>
      <c r="I93" s="163"/>
      <c r="J93" s="423" t="str">
        <f t="shared" si="12"/>
        <v/>
      </c>
      <c r="K93" s="424" t="str">
        <f t="shared" si="8"/>
        <v/>
      </c>
      <c r="L93" s="425" t="str">
        <f t="shared" si="9"/>
        <v/>
      </c>
      <c r="M93" s="245"/>
      <c r="N93" s="245"/>
      <c r="O93" s="245"/>
      <c r="P93" s="245"/>
      <c r="Q93" s="245"/>
      <c r="R93" s="245"/>
      <c r="S93" s="245"/>
    </row>
    <row r="94" spans="1:19">
      <c r="A94" s="148">
        <f t="shared" si="13"/>
        <v>29</v>
      </c>
      <c r="B94" s="157">
        <f t="shared" si="14"/>
        <v>12</v>
      </c>
      <c r="C94" s="158" t="s">
        <v>16</v>
      </c>
      <c r="D94" s="159">
        <f t="shared" si="11"/>
        <v>42079</v>
      </c>
      <c r="E94" s="173" t="s">
        <v>76</v>
      </c>
      <c r="F94" s="161"/>
      <c r="G94" s="162"/>
      <c r="H94" s="159"/>
      <c r="I94" s="163"/>
      <c r="J94" s="423" t="str">
        <f t="shared" si="12"/>
        <v/>
      </c>
      <c r="K94" s="424" t="str">
        <f t="shared" si="8"/>
        <v/>
      </c>
      <c r="L94" s="425" t="str">
        <f t="shared" si="9"/>
        <v/>
      </c>
      <c r="M94" s="245"/>
      <c r="N94" s="245"/>
      <c r="O94" s="245"/>
      <c r="P94" s="245"/>
      <c r="Q94" s="245"/>
      <c r="R94" s="245"/>
      <c r="S94" s="245"/>
    </row>
    <row r="95" spans="1:19">
      <c r="A95" s="148">
        <f t="shared" si="13"/>
        <v>30</v>
      </c>
      <c r="B95" s="157">
        <f t="shared" si="14"/>
        <v>13</v>
      </c>
      <c r="C95" s="158" t="s">
        <v>17</v>
      </c>
      <c r="D95" s="159">
        <f t="shared" si="11"/>
        <v>42086</v>
      </c>
      <c r="E95" s="173" t="s">
        <v>76</v>
      </c>
      <c r="F95" s="161"/>
      <c r="G95" s="162"/>
      <c r="H95" s="159"/>
      <c r="I95" s="163"/>
      <c r="J95" s="423" t="str">
        <f t="shared" si="12"/>
        <v/>
      </c>
      <c r="K95" s="424" t="str">
        <f t="shared" si="8"/>
        <v/>
      </c>
      <c r="L95" s="425" t="str">
        <f t="shared" si="9"/>
        <v/>
      </c>
      <c r="M95" s="245"/>
      <c r="N95" s="245"/>
      <c r="O95" s="245"/>
      <c r="P95" s="245"/>
      <c r="Q95" s="245"/>
      <c r="R95" s="245"/>
      <c r="S95" s="245"/>
    </row>
    <row r="96" spans="1:19" ht="12.75" customHeight="1">
      <c r="A96" s="148">
        <f t="shared" si="13"/>
        <v>31</v>
      </c>
      <c r="B96" s="157">
        <f t="shared" si="14"/>
        <v>14</v>
      </c>
      <c r="C96" s="158" t="s">
        <v>16</v>
      </c>
      <c r="D96" s="159">
        <f t="shared" si="11"/>
        <v>42093</v>
      </c>
      <c r="E96" s="173" t="s">
        <v>76</v>
      </c>
      <c r="F96" s="161"/>
      <c r="G96" s="162"/>
      <c r="H96" s="159"/>
      <c r="I96" s="163"/>
      <c r="J96" s="423" t="str">
        <f t="shared" si="12"/>
        <v/>
      </c>
      <c r="K96" s="424" t="str">
        <f t="shared" si="8"/>
        <v/>
      </c>
      <c r="L96" s="425" t="str">
        <f t="shared" si="9"/>
        <v/>
      </c>
      <c r="M96" s="245"/>
      <c r="N96" s="245"/>
      <c r="O96" s="245"/>
      <c r="P96" s="244"/>
      <c r="Q96" s="244"/>
      <c r="R96" s="244"/>
      <c r="S96" s="244"/>
    </row>
    <row r="97" spans="1:19" ht="12.75" customHeight="1">
      <c r="A97" s="148">
        <f t="shared" si="13"/>
        <v>32</v>
      </c>
      <c r="B97" s="157">
        <f t="shared" si="14"/>
        <v>15</v>
      </c>
      <c r="C97" s="158" t="s">
        <v>17</v>
      </c>
      <c r="D97" s="159">
        <f t="shared" si="11"/>
        <v>42100</v>
      </c>
      <c r="E97" s="173" t="s">
        <v>76</v>
      </c>
      <c r="F97" s="161"/>
      <c r="G97" s="162"/>
      <c r="H97" s="159"/>
      <c r="I97" s="163"/>
      <c r="J97" s="423" t="str">
        <f t="shared" si="12"/>
        <v/>
      </c>
      <c r="K97" s="424" t="str">
        <f t="shared" si="8"/>
        <v/>
      </c>
      <c r="L97" s="425" t="str">
        <f t="shared" si="9"/>
        <v/>
      </c>
      <c r="M97" s="245"/>
      <c r="N97" s="245"/>
      <c r="O97" s="245"/>
      <c r="P97" s="245"/>
      <c r="Q97" s="245"/>
      <c r="R97" s="245"/>
      <c r="S97" s="245"/>
    </row>
    <row r="98" spans="1:19" ht="12.75" customHeight="1">
      <c r="A98" s="148">
        <f t="shared" si="13"/>
        <v>33</v>
      </c>
      <c r="B98" s="157">
        <f t="shared" si="14"/>
        <v>16</v>
      </c>
      <c r="C98" s="158" t="s">
        <v>16</v>
      </c>
      <c r="D98" s="159">
        <f t="shared" si="11"/>
        <v>42107</v>
      </c>
      <c r="E98" s="173" t="s">
        <v>76</v>
      </c>
      <c r="F98" s="161"/>
      <c r="G98" s="162"/>
      <c r="H98" s="159"/>
      <c r="I98" s="163"/>
      <c r="J98" s="423" t="str">
        <f t="shared" si="12"/>
        <v/>
      </c>
      <c r="K98" s="424" t="str">
        <f t="shared" si="8"/>
        <v/>
      </c>
      <c r="L98" s="425" t="str">
        <f t="shared" si="9"/>
        <v/>
      </c>
      <c r="M98" s="245"/>
      <c r="N98" s="245"/>
      <c r="O98" s="245"/>
      <c r="P98" s="244"/>
      <c r="Q98" s="244"/>
      <c r="R98" s="244"/>
      <c r="S98" s="244"/>
    </row>
    <row r="99" spans="1:19" ht="13.5" customHeight="1">
      <c r="A99" s="148">
        <f t="shared" si="13"/>
        <v>34</v>
      </c>
      <c r="B99" s="157">
        <f t="shared" si="14"/>
        <v>17</v>
      </c>
      <c r="C99" s="158" t="s">
        <v>17</v>
      </c>
      <c r="D99" s="159">
        <f t="shared" si="11"/>
        <v>42114</v>
      </c>
      <c r="E99" s="173" t="s">
        <v>76</v>
      </c>
      <c r="F99" s="161"/>
      <c r="G99" s="162"/>
      <c r="H99" s="159"/>
      <c r="I99" s="163"/>
      <c r="J99" s="423" t="str">
        <f t="shared" si="12"/>
        <v/>
      </c>
      <c r="K99" s="424" t="str">
        <f t="shared" si="8"/>
        <v/>
      </c>
      <c r="L99" s="425" t="str">
        <f t="shared" si="9"/>
        <v/>
      </c>
      <c r="M99" s="245"/>
      <c r="N99" s="245"/>
      <c r="O99" s="245"/>
      <c r="P99" s="244"/>
      <c r="Q99" s="244"/>
      <c r="R99" s="244"/>
      <c r="S99" s="244"/>
    </row>
    <row r="100" spans="1:19">
      <c r="A100" s="148">
        <f t="shared" si="13"/>
        <v>35</v>
      </c>
      <c r="B100" s="157">
        <f t="shared" si="14"/>
        <v>18</v>
      </c>
      <c r="C100" s="158" t="s">
        <v>16</v>
      </c>
      <c r="D100" s="159">
        <f t="shared" si="11"/>
        <v>42121</v>
      </c>
      <c r="E100" s="173" t="s">
        <v>76</v>
      </c>
      <c r="F100" s="161"/>
      <c r="G100" s="162"/>
      <c r="H100" s="159"/>
      <c r="I100" s="163"/>
      <c r="J100" s="423" t="str">
        <f t="shared" si="12"/>
        <v/>
      </c>
      <c r="K100" s="424" t="str">
        <f t="shared" si="8"/>
        <v/>
      </c>
      <c r="L100" s="425" t="str">
        <f t="shared" si="9"/>
        <v/>
      </c>
      <c r="M100" s="332"/>
      <c r="N100" s="332"/>
      <c r="O100" s="332"/>
      <c r="P100" s="332"/>
      <c r="Q100" s="332"/>
      <c r="R100" s="332"/>
      <c r="S100" s="332"/>
    </row>
    <row r="101" spans="1:19">
      <c r="A101" s="148">
        <f t="shared" si="13"/>
        <v>36</v>
      </c>
      <c r="B101" s="157">
        <f t="shared" si="14"/>
        <v>19</v>
      </c>
      <c r="C101" s="158" t="s">
        <v>17</v>
      </c>
      <c r="D101" s="159">
        <f t="shared" si="11"/>
        <v>42128</v>
      </c>
      <c r="E101" s="173" t="s">
        <v>76</v>
      </c>
      <c r="F101" s="161"/>
      <c r="G101" s="162"/>
      <c r="H101" s="159"/>
      <c r="I101" s="163"/>
      <c r="J101" s="423" t="str">
        <f t="shared" si="12"/>
        <v/>
      </c>
      <c r="K101" s="424" t="str">
        <f t="shared" si="8"/>
        <v/>
      </c>
      <c r="L101" s="425" t="str">
        <f t="shared" si="9"/>
        <v/>
      </c>
      <c r="M101" s="332"/>
      <c r="N101" s="332"/>
      <c r="O101" s="332"/>
      <c r="P101" s="332"/>
      <c r="Q101" s="332"/>
      <c r="R101" s="332"/>
      <c r="S101" s="332"/>
    </row>
    <row r="102" spans="1:19" ht="13.5" customHeight="1">
      <c r="A102" s="148">
        <f t="shared" si="13"/>
        <v>37</v>
      </c>
      <c r="B102" s="157">
        <f t="shared" si="14"/>
        <v>20</v>
      </c>
      <c r="C102" s="158" t="s">
        <v>16</v>
      </c>
      <c r="D102" s="159">
        <f t="shared" si="11"/>
        <v>42135</v>
      </c>
      <c r="E102" s="173" t="s">
        <v>76</v>
      </c>
      <c r="F102" s="161"/>
      <c r="G102" s="162"/>
      <c r="H102" s="159"/>
      <c r="I102" s="163"/>
      <c r="J102" s="423" t="str">
        <f t="shared" si="12"/>
        <v/>
      </c>
      <c r="K102" s="424" t="str">
        <f t="shared" si="8"/>
        <v/>
      </c>
      <c r="L102" s="425" t="str">
        <f t="shared" si="9"/>
        <v/>
      </c>
      <c r="M102" s="245"/>
      <c r="N102" s="245"/>
      <c r="O102" s="245"/>
      <c r="P102" s="245"/>
      <c r="Q102" s="245"/>
      <c r="R102" s="245"/>
      <c r="S102" s="245"/>
    </row>
    <row r="103" spans="1:19">
      <c r="A103" s="148">
        <f t="shared" si="13"/>
        <v>38</v>
      </c>
      <c r="B103" s="157">
        <f t="shared" si="14"/>
        <v>21</v>
      </c>
      <c r="C103" s="158" t="s">
        <v>17</v>
      </c>
      <c r="D103" s="159">
        <f t="shared" si="11"/>
        <v>42142</v>
      </c>
      <c r="E103" s="173" t="s">
        <v>76</v>
      </c>
      <c r="F103" s="161"/>
      <c r="G103" s="162"/>
      <c r="H103" s="159"/>
      <c r="I103" s="163"/>
      <c r="J103" s="423" t="str">
        <f t="shared" si="12"/>
        <v/>
      </c>
      <c r="K103" s="424" t="str">
        <f t="shared" si="8"/>
        <v/>
      </c>
      <c r="L103" s="425" t="str">
        <f t="shared" si="9"/>
        <v/>
      </c>
      <c r="M103" s="245"/>
      <c r="N103" s="245"/>
      <c r="O103" s="245"/>
      <c r="P103" s="245"/>
      <c r="Q103" s="245"/>
      <c r="R103" s="245"/>
      <c r="S103" s="245"/>
    </row>
    <row r="104" spans="1:19" ht="12.75" customHeight="1">
      <c r="A104" s="148">
        <f t="shared" si="13"/>
        <v>39</v>
      </c>
      <c r="B104" s="157">
        <f t="shared" si="14"/>
        <v>22</v>
      </c>
      <c r="C104" s="158" t="s">
        <v>16</v>
      </c>
      <c r="D104" s="159">
        <f t="shared" si="11"/>
        <v>42149</v>
      </c>
      <c r="E104" s="173" t="s">
        <v>76</v>
      </c>
      <c r="F104" s="161"/>
      <c r="G104" s="162"/>
      <c r="H104" s="159"/>
      <c r="I104" s="163"/>
      <c r="J104" s="423" t="str">
        <f t="shared" si="12"/>
        <v/>
      </c>
      <c r="K104" s="424" t="str">
        <f t="shared" si="8"/>
        <v/>
      </c>
      <c r="L104" s="425" t="str">
        <f t="shared" si="9"/>
        <v/>
      </c>
      <c r="M104" s="245"/>
      <c r="N104" s="245"/>
      <c r="O104" s="245"/>
      <c r="P104" s="245"/>
      <c r="Q104" s="245"/>
      <c r="R104" s="245"/>
      <c r="S104" s="245"/>
    </row>
    <row r="105" spans="1:19" ht="12.75" customHeight="1">
      <c r="A105" s="34">
        <f t="shared" si="13"/>
        <v>40</v>
      </c>
      <c r="B105" s="9">
        <f t="shared" si="14"/>
        <v>23</v>
      </c>
      <c r="C105" s="10" t="s">
        <v>17</v>
      </c>
      <c r="D105" s="11">
        <f t="shared" si="11"/>
        <v>42156</v>
      </c>
      <c r="E105" s="49" t="s">
        <v>76</v>
      </c>
      <c r="F105" s="161"/>
      <c r="G105" s="162"/>
      <c r="H105" s="159"/>
      <c r="I105" s="163"/>
      <c r="J105" s="423" t="str">
        <f t="shared" si="12"/>
        <v/>
      </c>
      <c r="K105" s="424" t="str">
        <f t="shared" si="8"/>
        <v/>
      </c>
      <c r="L105" s="425" t="str">
        <f t="shared" si="9"/>
        <v/>
      </c>
      <c r="M105" s="244"/>
      <c r="N105" s="244"/>
      <c r="O105" s="244"/>
      <c r="P105" s="245"/>
      <c r="Q105" s="245"/>
      <c r="R105" s="245"/>
      <c r="S105" s="245"/>
    </row>
    <row r="106" spans="1:19" ht="12.75" customHeight="1">
      <c r="A106" s="34">
        <f t="shared" si="13"/>
        <v>41</v>
      </c>
      <c r="B106" s="9">
        <f t="shared" si="14"/>
        <v>24</v>
      </c>
      <c r="C106" s="10" t="s">
        <v>16</v>
      </c>
      <c r="D106" s="11">
        <f t="shared" si="11"/>
        <v>42163</v>
      </c>
      <c r="E106" s="49" t="s">
        <v>76</v>
      </c>
      <c r="F106" s="161"/>
      <c r="G106" s="162"/>
      <c r="H106" s="159"/>
      <c r="I106" s="163"/>
      <c r="J106" s="423" t="str">
        <f t="shared" si="12"/>
        <v/>
      </c>
      <c r="K106" s="424" t="str">
        <f t="shared" si="8"/>
        <v/>
      </c>
      <c r="L106" s="425" t="str">
        <f t="shared" si="9"/>
        <v/>
      </c>
      <c r="M106" s="244"/>
      <c r="N106" s="244"/>
      <c r="O106" s="244"/>
      <c r="P106" s="245"/>
      <c r="Q106" s="245"/>
      <c r="R106" s="245"/>
      <c r="S106" s="245"/>
    </row>
    <row r="107" spans="1:19" ht="12.75" customHeight="1">
      <c r="A107" s="34">
        <f t="shared" si="13"/>
        <v>42</v>
      </c>
      <c r="B107" s="9">
        <f t="shared" si="14"/>
        <v>25</v>
      </c>
      <c r="C107" s="10" t="s">
        <v>17</v>
      </c>
      <c r="D107" s="11">
        <f t="shared" si="11"/>
        <v>42170</v>
      </c>
      <c r="E107" s="49" t="s">
        <v>76</v>
      </c>
      <c r="F107" s="161"/>
      <c r="G107" s="162"/>
      <c r="H107" s="159"/>
      <c r="I107" s="163"/>
      <c r="J107" s="423" t="str">
        <f t="shared" si="12"/>
        <v/>
      </c>
      <c r="K107" s="424" t="str">
        <f t="shared" si="8"/>
        <v/>
      </c>
      <c r="L107" s="425" t="str">
        <f t="shared" si="9"/>
        <v/>
      </c>
      <c r="M107" s="244"/>
      <c r="N107" s="244"/>
      <c r="O107" s="244"/>
      <c r="P107" s="245"/>
      <c r="Q107" s="245"/>
      <c r="R107" s="245"/>
      <c r="S107" s="245"/>
    </row>
    <row r="108" spans="1:19" ht="12.75" customHeight="1">
      <c r="A108" s="34">
        <f t="shared" si="13"/>
        <v>43</v>
      </c>
      <c r="B108" s="9">
        <f t="shared" si="14"/>
        <v>26</v>
      </c>
      <c r="C108" s="10" t="s">
        <v>16</v>
      </c>
      <c r="D108" s="11">
        <f t="shared" si="11"/>
        <v>42177</v>
      </c>
      <c r="E108" s="49" t="s">
        <v>76</v>
      </c>
      <c r="F108" s="161"/>
      <c r="G108" s="162"/>
      <c r="H108" s="159"/>
      <c r="I108" s="163"/>
      <c r="J108" s="423" t="str">
        <f t="shared" si="12"/>
        <v/>
      </c>
      <c r="K108" s="424" t="str">
        <f t="shared" si="8"/>
        <v/>
      </c>
      <c r="L108" s="425" t="str">
        <f t="shared" si="9"/>
        <v/>
      </c>
      <c r="M108" s="244"/>
      <c r="N108" s="244"/>
      <c r="O108" s="244"/>
      <c r="P108" s="245"/>
      <c r="Q108" s="245"/>
      <c r="R108" s="245"/>
      <c r="S108" s="245"/>
    </row>
    <row r="109" spans="1:19" ht="13.5" thickBot="1">
      <c r="A109" s="36">
        <f t="shared" si="13"/>
        <v>44</v>
      </c>
      <c r="B109" s="12">
        <f t="shared" si="14"/>
        <v>27</v>
      </c>
      <c r="C109" s="13" t="s">
        <v>17</v>
      </c>
      <c r="D109" s="14">
        <f t="shared" si="11"/>
        <v>42184</v>
      </c>
      <c r="E109" s="50" t="s">
        <v>76</v>
      </c>
      <c r="F109" s="169"/>
      <c r="G109" s="170"/>
      <c r="H109" s="167"/>
      <c r="I109" s="171"/>
      <c r="J109" s="426" t="str">
        <f t="shared" si="12"/>
        <v/>
      </c>
      <c r="K109" s="427" t="str">
        <f t="shared" si="8"/>
        <v/>
      </c>
      <c r="L109" s="428" t="str">
        <f t="shared" si="9"/>
        <v/>
      </c>
      <c r="M109" s="245"/>
      <c r="N109" s="245"/>
      <c r="O109" s="245"/>
      <c r="P109" s="245"/>
      <c r="Q109" s="245"/>
      <c r="R109" s="245"/>
      <c r="S109" s="245"/>
    </row>
    <row r="110" spans="1:19">
      <c r="F110" s="180"/>
      <c r="G110" s="180"/>
      <c r="H110" s="180"/>
      <c r="I110" s="180"/>
      <c r="J110" s="181"/>
      <c r="K110" s="181"/>
      <c r="L110" s="181"/>
    </row>
    <row r="111" spans="1:19">
      <c r="F111" s="180"/>
      <c r="G111" s="180"/>
      <c r="H111" s="180"/>
      <c r="I111" s="180"/>
      <c r="J111" s="181"/>
      <c r="K111" s="181"/>
      <c r="L111" s="181"/>
    </row>
    <row r="112" spans="1:19">
      <c r="F112" s="180"/>
      <c r="G112" s="180"/>
      <c r="H112" s="180"/>
      <c r="I112" s="180"/>
      <c r="J112" s="181"/>
      <c r="K112" s="181"/>
      <c r="L112" s="181"/>
    </row>
    <row r="113" spans="6:12">
      <c r="F113" s="180"/>
      <c r="G113" s="180"/>
      <c r="H113" s="180"/>
      <c r="I113" s="180"/>
      <c r="J113" s="181"/>
      <c r="K113" s="181"/>
      <c r="L113" s="181"/>
    </row>
    <row r="114" spans="6:12">
      <c r="F114" s="180"/>
      <c r="G114" s="180"/>
      <c r="H114" s="180"/>
      <c r="I114" s="180"/>
      <c r="J114" s="181"/>
      <c r="K114" s="181"/>
      <c r="L114" s="181"/>
    </row>
    <row r="115" spans="6:12">
      <c r="F115" s="180"/>
      <c r="G115" s="180"/>
      <c r="H115" s="180"/>
      <c r="I115" s="180"/>
      <c r="J115" s="181"/>
      <c r="K115" s="181"/>
      <c r="L115" s="181"/>
    </row>
    <row r="116" spans="6:12">
      <c r="F116" s="180"/>
      <c r="G116" s="180"/>
      <c r="H116" s="180"/>
      <c r="I116" s="180"/>
      <c r="J116" s="181"/>
      <c r="K116" s="181"/>
      <c r="L116" s="181"/>
    </row>
  </sheetData>
  <mergeCells count="20">
    <mergeCell ref="F2:I2"/>
    <mergeCell ref="I3:I10"/>
    <mergeCell ref="F57:I57"/>
    <mergeCell ref="I58:I65"/>
    <mergeCell ref="B58:B65"/>
    <mergeCell ref="B3:B10"/>
    <mergeCell ref="C3:C10"/>
    <mergeCell ref="C58:C65"/>
    <mergeCell ref="F58:F65"/>
    <mergeCell ref="F3:F10"/>
    <mergeCell ref="D58:D65"/>
    <mergeCell ref="E3:E10"/>
    <mergeCell ref="E58:E65"/>
    <mergeCell ref="B56:E56"/>
    <mergeCell ref="G58:G65"/>
    <mergeCell ref="H58:H65"/>
    <mergeCell ref="G3:G10"/>
    <mergeCell ref="H3:H10"/>
    <mergeCell ref="B1:E1"/>
    <mergeCell ref="D3:D10"/>
  </mergeCells>
  <pageMargins left="0.19685039370078741" right="0.19685039370078741" top="0.51181102362204722" bottom="0.39370078740157483" header="0.15748031496062992" footer="0.19685039370078741"/>
  <pageSetup paperSize="9" scale="66" fitToHeight="0" orientation="portrait" r:id="rId1"/>
  <headerFooter>
    <oddHeader>&amp;L&amp;"Arial,Gras"&amp;14 2013-2014&amp;C&amp;"Arial,Gras"&amp;14LP CURIE OIGNIES -PROGRAMMATION EPS&amp;R&amp;"Arial,Gras"&amp;11&amp;A</oddHeader>
    <oddFooter>&amp;L&amp;"Arial,Gras"&amp;14Editon DK-&amp;D-&amp;T&amp;R&amp;F------</oddFooter>
  </headerFooter>
  <rowBreaks count="1" manualBreakCount="1">
    <brk id="55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AG116"/>
  <sheetViews>
    <sheetView zoomScale="85" zoomScaleNormal="85" workbookViewId="0">
      <selection activeCell="F1" sqref="F1:L1048576"/>
    </sheetView>
  </sheetViews>
  <sheetFormatPr baseColWidth="10" defaultColWidth="7.7109375" defaultRowHeight="14.25" customHeight="1"/>
  <cols>
    <col min="1" max="1" width="3.140625" style="2" bestFit="1" customWidth="1"/>
    <col min="2" max="2" width="6.7109375" style="17" bestFit="1" customWidth="1"/>
    <col min="3" max="3" width="5.28515625" style="17" customWidth="1"/>
    <col min="4" max="4" width="13.42578125" style="17" bestFit="1" customWidth="1"/>
    <col min="5" max="5" width="3.5703125" style="6" customWidth="1"/>
    <col min="6" max="6" width="5.28515625" style="47" customWidth="1"/>
    <col min="7" max="8" width="3.7109375" style="47" customWidth="1"/>
    <col min="9" max="9" width="3.5703125" style="47" customWidth="1"/>
    <col min="10" max="10" width="10.28515625" style="21" bestFit="1" customWidth="1"/>
    <col min="11" max="11" width="6.42578125" style="21" customWidth="1"/>
    <col min="12" max="12" width="4" style="21" customWidth="1"/>
    <col min="13" max="13" width="4" style="241" customWidth="1"/>
    <col min="14" max="14" width="22.7109375" style="241" bestFit="1" customWidth="1"/>
    <col min="15" max="15" width="3.85546875" style="242" bestFit="1" customWidth="1"/>
    <col min="16" max="16" width="8.7109375" style="242" bestFit="1" customWidth="1"/>
    <col min="17" max="17" width="16.140625" style="242" bestFit="1" customWidth="1"/>
    <col min="18" max="18" width="3" style="242" bestFit="1" customWidth="1"/>
    <col min="19" max="19" width="3.85546875" style="242" bestFit="1" customWidth="1"/>
    <col min="20" max="20" width="9.7109375" style="242" customWidth="1"/>
    <col min="21" max="21" width="12.140625" style="242" bestFit="1" customWidth="1"/>
    <col min="22" max="22" width="3" style="242" bestFit="1" customWidth="1"/>
    <col min="23" max="23" width="3.85546875" style="242" bestFit="1" customWidth="1"/>
    <col min="24" max="24" width="9.7109375" style="242" customWidth="1"/>
    <col min="25" max="25" width="12.140625" style="242" bestFit="1" customWidth="1"/>
    <col min="26" max="26" width="12.42578125" style="239" bestFit="1" customWidth="1"/>
    <col min="27" max="27" width="8" style="239"/>
    <col min="28" max="33" width="8" style="2"/>
    <col min="34" max="16384" width="7.7109375" style="17"/>
  </cols>
  <sheetData>
    <row r="1" spans="1:29" ht="14.25" customHeight="1" thickBot="1">
      <c r="B1" s="323" t="s">
        <v>19</v>
      </c>
      <c r="C1" s="324"/>
      <c r="D1" s="324"/>
      <c r="E1" s="325"/>
      <c r="F1" s="2"/>
      <c r="G1" s="2"/>
      <c r="H1" s="2"/>
      <c r="I1" s="2"/>
      <c r="J1" s="2"/>
      <c r="K1" s="2"/>
      <c r="L1" s="2"/>
      <c r="M1" s="239"/>
      <c r="N1" s="239"/>
      <c r="O1" s="239"/>
      <c r="P1" s="239"/>
      <c r="Q1" s="239"/>
      <c r="R1" s="239"/>
      <c r="S1" s="239"/>
      <c r="T1" s="239"/>
      <c r="U1" s="246"/>
      <c r="V1" s="239"/>
      <c r="W1" s="239"/>
      <c r="X1" s="239"/>
      <c r="Y1" s="239"/>
      <c r="AC1" s="17"/>
    </row>
    <row r="2" spans="1:29" ht="14.25" customHeight="1" thickBot="1">
      <c r="B2" s="2"/>
      <c r="C2" s="2"/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C2" s="17"/>
    </row>
    <row r="3" spans="1:29" ht="14.2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C3" s="17"/>
    </row>
    <row r="4" spans="1:29" ht="14.2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C4" s="17"/>
    </row>
    <row r="5" spans="1:29" ht="14.2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C5" s="17"/>
    </row>
    <row r="6" spans="1:29" ht="14.25" customHeight="1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C6" s="17"/>
    </row>
    <row r="7" spans="1:29" ht="14.25" customHeight="1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C7" s="17"/>
    </row>
    <row r="8" spans="1:29" ht="14.2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C8" s="17"/>
    </row>
    <row r="9" spans="1:29" ht="14.2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  <c r="AC9" s="17"/>
    </row>
    <row r="10" spans="1:29" ht="14.25" customHeight="1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C10" s="17"/>
    </row>
    <row r="11" spans="1:29" ht="14.25" customHeight="1">
      <c r="A11" s="22">
        <v>1</v>
      </c>
      <c r="B11" s="53">
        <v>36</v>
      </c>
      <c r="C11" s="33" t="s">
        <v>16</v>
      </c>
      <c r="D11" s="184">
        <v>41884</v>
      </c>
      <c r="E11" s="48" t="s">
        <v>73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C11" s="17"/>
    </row>
    <row r="12" spans="1:29" ht="14.25" customHeight="1">
      <c r="A12" s="34">
        <f>1+A11</f>
        <v>2</v>
      </c>
      <c r="B12" s="9">
        <f t="shared" ref="B12:B27" si="2">1+B11</f>
        <v>37</v>
      </c>
      <c r="C12" s="10" t="s">
        <v>17</v>
      </c>
      <c r="D12" s="4">
        <f t="shared" ref="D12:D54" si="3">7+D11</f>
        <v>41891</v>
      </c>
      <c r="E12" s="51" t="s">
        <v>73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C12" s="17"/>
    </row>
    <row r="13" spans="1:29" ht="14.25" customHeight="1">
      <c r="A13" s="34">
        <f t="shared" ref="A13:B54" si="5">1+A12</f>
        <v>3</v>
      </c>
      <c r="B13" s="9">
        <f t="shared" si="2"/>
        <v>38</v>
      </c>
      <c r="C13" s="10" t="s">
        <v>16</v>
      </c>
      <c r="D13" s="4">
        <f t="shared" si="3"/>
        <v>41898</v>
      </c>
      <c r="E13" s="51" t="s">
        <v>73</v>
      </c>
      <c r="F13" s="161"/>
      <c r="G13" s="162"/>
      <c r="H13" s="159"/>
      <c r="I13" s="163"/>
      <c r="J13" s="430" t="str">
        <f t="shared" si="4"/>
        <v/>
      </c>
      <c r="K13" s="424" t="str">
        <f t="shared" si="0"/>
        <v/>
      </c>
      <c r="L13" s="425" t="str">
        <f t="shared" si="1"/>
        <v/>
      </c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C13" s="17"/>
    </row>
    <row r="14" spans="1:29" ht="14.25" customHeight="1">
      <c r="A14" s="34">
        <f t="shared" si="5"/>
        <v>4</v>
      </c>
      <c r="B14" s="9">
        <f t="shared" si="2"/>
        <v>39</v>
      </c>
      <c r="C14" s="10" t="s">
        <v>17</v>
      </c>
      <c r="D14" s="4">
        <f t="shared" si="3"/>
        <v>41905</v>
      </c>
      <c r="E14" s="51" t="s">
        <v>73</v>
      </c>
      <c r="F14" s="161"/>
      <c r="G14" s="162"/>
      <c r="H14" s="159"/>
      <c r="I14" s="163"/>
      <c r="J14" s="430" t="str">
        <f t="shared" si="4"/>
        <v/>
      </c>
      <c r="K14" s="424" t="str">
        <f t="shared" si="0"/>
        <v/>
      </c>
      <c r="L14" s="425" t="str">
        <f t="shared" si="1"/>
        <v/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  <c r="AA14" s="245"/>
      <c r="AC14" s="17"/>
    </row>
    <row r="15" spans="1:29" ht="14.25" customHeight="1">
      <c r="A15" s="34">
        <f t="shared" si="5"/>
        <v>5</v>
      </c>
      <c r="B15" s="9">
        <f t="shared" si="2"/>
        <v>40</v>
      </c>
      <c r="C15" s="10" t="s">
        <v>16</v>
      </c>
      <c r="D15" s="4">
        <f t="shared" si="3"/>
        <v>41912</v>
      </c>
      <c r="E15" s="51" t="s">
        <v>73</v>
      </c>
      <c r="F15" s="161"/>
      <c r="G15" s="162"/>
      <c r="H15" s="159"/>
      <c r="I15" s="163"/>
      <c r="J15" s="430" t="str">
        <f t="shared" si="4"/>
        <v/>
      </c>
      <c r="K15" s="424" t="str">
        <f t="shared" si="0"/>
        <v/>
      </c>
      <c r="L15" s="425" t="str">
        <f t="shared" si="1"/>
        <v/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  <c r="AA15" s="245"/>
      <c r="AC15" s="17"/>
    </row>
    <row r="16" spans="1:29" ht="14.25" customHeight="1">
      <c r="A16" s="34">
        <f t="shared" si="5"/>
        <v>6</v>
      </c>
      <c r="B16" s="9">
        <f t="shared" si="2"/>
        <v>41</v>
      </c>
      <c r="C16" s="10" t="s">
        <v>17</v>
      </c>
      <c r="D16" s="4">
        <f t="shared" si="3"/>
        <v>41919</v>
      </c>
      <c r="E16" s="51" t="s">
        <v>73</v>
      </c>
      <c r="F16" s="161"/>
      <c r="G16" s="162"/>
      <c r="H16" s="159"/>
      <c r="I16" s="163"/>
      <c r="J16" s="430" t="str">
        <f t="shared" si="4"/>
        <v/>
      </c>
      <c r="K16" s="424" t="str">
        <f t="shared" si="0"/>
        <v/>
      </c>
      <c r="L16" s="425" t="str">
        <f t="shared" si="1"/>
        <v/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C16" s="17"/>
    </row>
    <row r="17" spans="1:29" ht="14.25" customHeight="1">
      <c r="A17" s="34">
        <f t="shared" si="5"/>
        <v>7</v>
      </c>
      <c r="B17" s="9">
        <f t="shared" si="2"/>
        <v>42</v>
      </c>
      <c r="C17" s="10" t="s">
        <v>16</v>
      </c>
      <c r="D17" s="4">
        <f t="shared" si="3"/>
        <v>41926</v>
      </c>
      <c r="E17" s="51" t="s">
        <v>73</v>
      </c>
      <c r="F17" s="161"/>
      <c r="G17" s="162"/>
      <c r="H17" s="159"/>
      <c r="I17" s="163"/>
      <c r="J17" s="430" t="str">
        <f t="shared" si="4"/>
        <v/>
      </c>
      <c r="K17" s="424" t="str">
        <f t="shared" si="0"/>
        <v/>
      </c>
      <c r="L17" s="425" t="str">
        <f t="shared" si="1"/>
        <v/>
      </c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C17" s="17"/>
    </row>
    <row r="18" spans="1:29" ht="14.25" customHeight="1">
      <c r="A18" s="34">
        <f t="shared" si="5"/>
        <v>8</v>
      </c>
      <c r="B18" s="9">
        <f t="shared" si="2"/>
        <v>43</v>
      </c>
      <c r="C18" s="10" t="s">
        <v>17</v>
      </c>
      <c r="D18" s="4">
        <f t="shared" si="3"/>
        <v>41933</v>
      </c>
      <c r="E18" s="51" t="s">
        <v>73</v>
      </c>
      <c r="F18" s="161"/>
      <c r="G18" s="162"/>
      <c r="H18" s="159"/>
      <c r="I18" s="163"/>
      <c r="J18" s="430" t="str">
        <f t="shared" si="4"/>
        <v/>
      </c>
      <c r="K18" s="424" t="str">
        <f t="shared" si="0"/>
        <v/>
      </c>
      <c r="L18" s="425" t="str">
        <f t="shared" si="1"/>
        <v/>
      </c>
      <c r="M18" s="332"/>
      <c r="N18" s="332"/>
      <c r="O18" s="332"/>
      <c r="P18" s="332"/>
      <c r="Q18" s="332"/>
      <c r="R18" s="332"/>
      <c r="S18" s="332"/>
      <c r="T18" s="332"/>
      <c r="U18" s="332"/>
      <c r="V18" s="332"/>
      <c r="W18" s="332"/>
      <c r="X18" s="245"/>
      <c r="Y18" s="245"/>
      <c r="Z18" s="245"/>
      <c r="AA18" s="245"/>
      <c r="AC18" s="17"/>
    </row>
    <row r="19" spans="1:29" ht="14.25" customHeight="1">
      <c r="A19" s="34">
        <f t="shared" si="5"/>
        <v>9</v>
      </c>
      <c r="B19" s="9">
        <f t="shared" si="2"/>
        <v>44</v>
      </c>
      <c r="C19" s="10" t="s">
        <v>16</v>
      </c>
      <c r="D19" s="4">
        <f t="shared" si="3"/>
        <v>41940</v>
      </c>
      <c r="E19" s="51" t="s">
        <v>73</v>
      </c>
      <c r="F19" s="161"/>
      <c r="G19" s="162"/>
      <c r="H19" s="159"/>
      <c r="I19" s="163"/>
      <c r="J19" s="430" t="str">
        <f t="shared" si="4"/>
        <v/>
      </c>
      <c r="K19" s="424" t="str">
        <f t="shared" si="0"/>
        <v/>
      </c>
      <c r="L19" s="425" t="str">
        <f t="shared" si="1"/>
        <v/>
      </c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  <c r="X19" s="245"/>
      <c r="Y19" s="245"/>
      <c r="Z19" s="245"/>
      <c r="AA19" s="245"/>
      <c r="AC19" s="17"/>
    </row>
    <row r="20" spans="1:29" ht="14.25" customHeight="1">
      <c r="A20" s="34">
        <f t="shared" si="5"/>
        <v>10</v>
      </c>
      <c r="B20" s="9">
        <f t="shared" si="2"/>
        <v>45</v>
      </c>
      <c r="C20" s="10" t="s">
        <v>17</v>
      </c>
      <c r="D20" s="4">
        <f t="shared" si="3"/>
        <v>41947</v>
      </c>
      <c r="E20" s="51" t="s">
        <v>73</v>
      </c>
      <c r="F20" s="161"/>
      <c r="G20" s="162"/>
      <c r="H20" s="159"/>
      <c r="I20" s="163"/>
      <c r="J20" s="430" t="str">
        <f t="shared" si="4"/>
        <v/>
      </c>
      <c r="K20" s="424" t="str">
        <f t="shared" si="0"/>
        <v/>
      </c>
      <c r="L20" s="425" t="str">
        <f t="shared" si="1"/>
        <v/>
      </c>
      <c r="M20" s="245"/>
      <c r="N20" s="245"/>
      <c r="O20" s="245"/>
      <c r="P20" s="245"/>
      <c r="Q20" s="245"/>
      <c r="R20" s="245"/>
      <c r="S20" s="245"/>
      <c r="T20" s="245"/>
      <c r="U20" s="245"/>
      <c r="V20" s="245"/>
      <c r="W20" s="245"/>
      <c r="X20" s="245"/>
      <c r="Y20" s="245"/>
      <c r="Z20" s="245"/>
      <c r="AA20" s="245"/>
      <c r="AC20" s="17"/>
    </row>
    <row r="21" spans="1:29" ht="14.25" customHeight="1">
      <c r="A21" s="34">
        <f t="shared" si="5"/>
        <v>11</v>
      </c>
      <c r="B21" s="9">
        <f t="shared" si="2"/>
        <v>46</v>
      </c>
      <c r="C21" s="10" t="s">
        <v>16</v>
      </c>
      <c r="D21" s="4">
        <f t="shared" si="3"/>
        <v>41954</v>
      </c>
      <c r="E21" s="51" t="s">
        <v>73</v>
      </c>
      <c r="F21" s="161"/>
      <c r="G21" s="162"/>
      <c r="H21" s="159"/>
      <c r="I21" s="163"/>
      <c r="J21" s="430" t="str">
        <f t="shared" si="4"/>
        <v/>
      </c>
      <c r="K21" s="424" t="str">
        <f t="shared" si="0"/>
        <v/>
      </c>
      <c r="L21" s="425" t="str">
        <f t="shared" si="1"/>
        <v/>
      </c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  <c r="AC21" s="17"/>
    </row>
    <row r="22" spans="1:29" ht="14.25" customHeight="1">
      <c r="A22" s="34">
        <f t="shared" si="5"/>
        <v>12</v>
      </c>
      <c r="B22" s="9">
        <f t="shared" si="2"/>
        <v>47</v>
      </c>
      <c r="C22" s="10" t="s">
        <v>17</v>
      </c>
      <c r="D22" s="4">
        <f t="shared" si="3"/>
        <v>41961</v>
      </c>
      <c r="E22" s="51" t="s">
        <v>73</v>
      </c>
      <c r="F22" s="161"/>
      <c r="G22" s="162"/>
      <c r="H22" s="159"/>
      <c r="I22" s="163"/>
      <c r="J22" s="430" t="str">
        <f t="shared" si="4"/>
        <v/>
      </c>
      <c r="K22" s="424" t="str">
        <f t="shared" si="0"/>
        <v/>
      </c>
      <c r="L22" s="425" t="str">
        <f t="shared" si="1"/>
        <v/>
      </c>
      <c r="M22" s="244"/>
      <c r="N22" s="244"/>
      <c r="O22" s="244"/>
      <c r="P22" s="245"/>
      <c r="Q22" s="245"/>
      <c r="R22" s="245"/>
      <c r="S22" s="245"/>
      <c r="T22" s="245"/>
      <c r="U22" s="245"/>
      <c r="V22" s="245"/>
      <c r="W22" s="245"/>
      <c r="X22" s="245"/>
      <c r="Y22" s="245"/>
      <c r="Z22" s="245"/>
      <c r="AA22" s="245"/>
      <c r="AC22" s="17"/>
    </row>
    <row r="23" spans="1:29" ht="14.25" customHeight="1">
      <c r="A23" s="34">
        <f t="shared" si="5"/>
        <v>13</v>
      </c>
      <c r="B23" s="9">
        <f t="shared" si="2"/>
        <v>48</v>
      </c>
      <c r="C23" s="10" t="s">
        <v>16</v>
      </c>
      <c r="D23" s="4">
        <f t="shared" si="3"/>
        <v>41968</v>
      </c>
      <c r="E23" s="51" t="s">
        <v>73</v>
      </c>
      <c r="F23" s="161"/>
      <c r="G23" s="162"/>
      <c r="H23" s="159"/>
      <c r="I23" s="163"/>
      <c r="J23" s="430" t="str">
        <f t="shared" si="4"/>
        <v/>
      </c>
      <c r="K23" s="424" t="str">
        <f t="shared" si="0"/>
        <v/>
      </c>
      <c r="L23" s="425" t="str">
        <f t="shared" si="1"/>
        <v/>
      </c>
      <c r="M23" s="244"/>
      <c r="N23" s="244"/>
      <c r="O23" s="244"/>
      <c r="P23" s="245"/>
      <c r="Q23" s="245"/>
      <c r="R23" s="245"/>
      <c r="S23" s="245"/>
      <c r="T23" s="245"/>
      <c r="U23" s="245"/>
      <c r="V23" s="245"/>
      <c r="W23" s="245"/>
      <c r="X23" s="245"/>
      <c r="Y23" s="245"/>
      <c r="Z23" s="245"/>
      <c r="AA23" s="245"/>
      <c r="AC23" s="17"/>
    </row>
    <row r="24" spans="1:29" ht="14.25" customHeight="1">
      <c r="A24" s="34">
        <f t="shared" si="5"/>
        <v>14</v>
      </c>
      <c r="B24" s="9">
        <f t="shared" si="2"/>
        <v>49</v>
      </c>
      <c r="C24" s="10" t="s">
        <v>17</v>
      </c>
      <c r="D24" s="4">
        <f t="shared" si="3"/>
        <v>41975</v>
      </c>
      <c r="E24" s="51" t="s">
        <v>73</v>
      </c>
      <c r="F24" s="161"/>
      <c r="G24" s="162"/>
      <c r="H24" s="159"/>
      <c r="I24" s="163"/>
      <c r="J24" s="430" t="str">
        <f t="shared" si="4"/>
        <v/>
      </c>
      <c r="K24" s="424" t="str">
        <f t="shared" si="0"/>
        <v/>
      </c>
      <c r="L24" s="425" t="str">
        <f t="shared" si="1"/>
        <v/>
      </c>
      <c r="M24" s="244"/>
      <c r="N24" s="244"/>
      <c r="O24" s="244"/>
      <c r="P24" s="245"/>
      <c r="Q24" s="245"/>
      <c r="R24" s="245"/>
      <c r="S24" s="245"/>
      <c r="T24" s="245"/>
      <c r="U24" s="245"/>
      <c r="V24" s="245"/>
      <c r="W24" s="245"/>
      <c r="X24" s="245"/>
      <c r="Y24" s="245"/>
      <c r="Z24" s="245"/>
      <c r="AA24" s="245"/>
      <c r="AC24" s="17"/>
    </row>
    <row r="25" spans="1:29" ht="14.25" customHeight="1">
      <c r="A25" s="34">
        <f t="shared" si="5"/>
        <v>15</v>
      </c>
      <c r="B25" s="9">
        <f t="shared" si="2"/>
        <v>50</v>
      </c>
      <c r="C25" s="10" t="s">
        <v>16</v>
      </c>
      <c r="D25" s="4">
        <f t="shared" si="3"/>
        <v>41982</v>
      </c>
      <c r="E25" s="51" t="s">
        <v>73</v>
      </c>
      <c r="F25" s="161"/>
      <c r="G25" s="162"/>
      <c r="H25" s="159"/>
      <c r="I25" s="163"/>
      <c r="J25" s="430" t="str">
        <f t="shared" si="4"/>
        <v/>
      </c>
      <c r="K25" s="424" t="str">
        <f t="shared" si="0"/>
        <v/>
      </c>
      <c r="L25" s="425" t="str">
        <f t="shared" si="1"/>
        <v/>
      </c>
      <c r="M25" s="244"/>
      <c r="N25" s="244"/>
      <c r="O25" s="244"/>
      <c r="P25" s="245"/>
      <c r="Q25" s="245"/>
      <c r="R25" s="245"/>
      <c r="S25" s="245"/>
      <c r="T25" s="245"/>
      <c r="U25" s="245"/>
      <c r="V25" s="245"/>
      <c r="W25" s="245"/>
      <c r="X25" s="245"/>
      <c r="Y25" s="245"/>
      <c r="Z25" s="245"/>
      <c r="AA25" s="245"/>
      <c r="AC25" s="17"/>
    </row>
    <row r="26" spans="1:29" ht="14.25" customHeight="1">
      <c r="A26" s="34">
        <f t="shared" si="5"/>
        <v>16</v>
      </c>
      <c r="B26" s="9">
        <f t="shared" si="2"/>
        <v>51</v>
      </c>
      <c r="C26" s="10" t="s">
        <v>17</v>
      </c>
      <c r="D26" s="4">
        <f t="shared" si="3"/>
        <v>41989</v>
      </c>
      <c r="E26" s="51" t="s">
        <v>73</v>
      </c>
      <c r="F26" s="161"/>
      <c r="G26" s="162"/>
      <c r="H26" s="159"/>
      <c r="I26" s="163"/>
      <c r="J26" s="430" t="str">
        <f t="shared" si="4"/>
        <v/>
      </c>
      <c r="K26" s="424" t="str">
        <f t="shared" si="0"/>
        <v/>
      </c>
      <c r="L26" s="425" t="str">
        <f t="shared" si="1"/>
        <v/>
      </c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  <c r="AC26" s="17"/>
    </row>
    <row r="27" spans="1:29" ht="14.25" customHeight="1">
      <c r="A27" s="34">
        <f t="shared" si="5"/>
        <v>17</v>
      </c>
      <c r="B27" s="9">
        <f t="shared" si="2"/>
        <v>52</v>
      </c>
      <c r="C27" s="10" t="s">
        <v>16</v>
      </c>
      <c r="D27" s="4">
        <f t="shared" si="3"/>
        <v>41996</v>
      </c>
      <c r="E27" s="51" t="s">
        <v>73</v>
      </c>
      <c r="F27" s="161"/>
      <c r="G27" s="162"/>
      <c r="H27" s="159"/>
      <c r="I27" s="163"/>
      <c r="J27" s="430" t="str">
        <f t="shared" si="4"/>
        <v/>
      </c>
      <c r="K27" s="424" t="str">
        <f t="shared" si="0"/>
        <v/>
      </c>
      <c r="L27" s="425" t="str">
        <f t="shared" si="1"/>
        <v/>
      </c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  <c r="X27" s="245"/>
      <c r="Y27" s="245"/>
      <c r="Z27" s="245"/>
      <c r="AA27" s="245"/>
      <c r="AC27" s="17"/>
    </row>
    <row r="28" spans="1:29" ht="14.25" customHeight="1">
      <c r="A28" s="34">
        <f t="shared" si="5"/>
        <v>18</v>
      </c>
      <c r="B28" s="9">
        <v>1</v>
      </c>
      <c r="C28" s="10" t="s">
        <v>17</v>
      </c>
      <c r="D28" s="4">
        <f t="shared" si="3"/>
        <v>42003</v>
      </c>
      <c r="E28" s="51" t="s">
        <v>73</v>
      </c>
      <c r="F28" s="161"/>
      <c r="G28" s="162"/>
      <c r="H28" s="159"/>
      <c r="I28" s="163"/>
      <c r="J28" s="430" t="str">
        <f t="shared" si="4"/>
        <v/>
      </c>
      <c r="K28" s="424" t="str">
        <f t="shared" si="0"/>
        <v/>
      </c>
      <c r="L28" s="425" t="str">
        <f t="shared" si="1"/>
        <v/>
      </c>
      <c r="M28" s="332"/>
      <c r="N28" s="332"/>
      <c r="O28" s="332"/>
      <c r="P28" s="332"/>
      <c r="Q28" s="332"/>
      <c r="R28" s="332"/>
      <c r="S28" s="332"/>
      <c r="T28" s="332"/>
      <c r="U28" s="332"/>
      <c r="V28" s="332"/>
      <c r="W28" s="332"/>
      <c r="X28" s="245"/>
      <c r="Y28" s="245"/>
      <c r="Z28" s="245"/>
      <c r="AA28" s="245"/>
      <c r="AC28" s="17"/>
    </row>
    <row r="29" spans="1:29" ht="14.25" customHeight="1">
      <c r="A29" s="34">
        <f t="shared" si="5"/>
        <v>19</v>
      </c>
      <c r="B29" s="9">
        <f t="shared" si="5"/>
        <v>2</v>
      </c>
      <c r="C29" s="10" t="s">
        <v>16</v>
      </c>
      <c r="D29" s="4">
        <f t="shared" si="3"/>
        <v>42010</v>
      </c>
      <c r="E29" s="51" t="s">
        <v>73</v>
      </c>
      <c r="F29" s="161"/>
      <c r="G29" s="162"/>
      <c r="H29" s="159"/>
      <c r="I29" s="163"/>
      <c r="J29" s="430" t="str">
        <f t="shared" si="4"/>
        <v/>
      </c>
      <c r="K29" s="424" t="str">
        <f t="shared" si="0"/>
        <v/>
      </c>
      <c r="L29" s="425" t="str">
        <f t="shared" si="1"/>
        <v/>
      </c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C29" s="17"/>
    </row>
    <row r="30" spans="1:29" ht="14.25" customHeight="1">
      <c r="A30" s="34">
        <f t="shared" si="5"/>
        <v>20</v>
      </c>
      <c r="B30" s="9">
        <f t="shared" si="5"/>
        <v>3</v>
      </c>
      <c r="C30" s="10" t="s">
        <v>17</v>
      </c>
      <c r="D30" s="4">
        <f t="shared" si="3"/>
        <v>42017</v>
      </c>
      <c r="E30" s="51" t="s">
        <v>73</v>
      </c>
      <c r="F30" s="161"/>
      <c r="G30" s="162"/>
      <c r="H30" s="159"/>
      <c r="I30" s="163"/>
      <c r="J30" s="430" t="str">
        <f t="shared" si="4"/>
        <v/>
      </c>
      <c r="K30" s="424" t="str">
        <f t="shared" si="0"/>
        <v/>
      </c>
      <c r="L30" s="425" t="str">
        <f t="shared" si="1"/>
        <v/>
      </c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C30" s="17"/>
    </row>
    <row r="31" spans="1:29" ht="14.25" customHeight="1">
      <c r="A31" s="34">
        <f t="shared" si="5"/>
        <v>21</v>
      </c>
      <c r="B31" s="9">
        <f t="shared" si="5"/>
        <v>4</v>
      </c>
      <c r="C31" s="10" t="s">
        <v>16</v>
      </c>
      <c r="D31" s="4">
        <f t="shared" si="3"/>
        <v>42024</v>
      </c>
      <c r="E31" s="51" t="s">
        <v>73</v>
      </c>
      <c r="F31" s="161"/>
      <c r="G31" s="162"/>
      <c r="H31" s="159"/>
      <c r="I31" s="163"/>
      <c r="J31" s="430" t="str">
        <f t="shared" si="4"/>
        <v/>
      </c>
      <c r="K31" s="424" t="str">
        <f t="shared" si="0"/>
        <v/>
      </c>
      <c r="L31" s="425" t="str">
        <f t="shared" si="1"/>
        <v/>
      </c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C31" s="17"/>
    </row>
    <row r="32" spans="1:29" ht="14.25" customHeight="1">
      <c r="A32" s="34">
        <f t="shared" si="5"/>
        <v>22</v>
      </c>
      <c r="B32" s="9">
        <f t="shared" si="5"/>
        <v>5</v>
      </c>
      <c r="C32" s="10" t="s">
        <v>17</v>
      </c>
      <c r="D32" s="4">
        <f t="shared" si="3"/>
        <v>42031</v>
      </c>
      <c r="E32" s="51" t="s">
        <v>73</v>
      </c>
      <c r="F32" s="161"/>
      <c r="G32" s="162"/>
      <c r="H32" s="159"/>
      <c r="I32" s="163"/>
      <c r="J32" s="430" t="str">
        <f t="shared" si="4"/>
        <v/>
      </c>
      <c r="K32" s="424" t="str">
        <f t="shared" si="0"/>
        <v/>
      </c>
      <c r="L32" s="425" t="str">
        <f t="shared" si="1"/>
        <v/>
      </c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  <c r="X32" s="245"/>
      <c r="Y32" s="245"/>
      <c r="Z32" s="245"/>
      <c r="AA32" s="245"/>
      <c r="AC32" s="17"/>
    </row>
    <row r="33" spans="1:29" ht="14.25" customHeight="1">
      <c r="A33" s="34">
        <f t="shared" si="5"/>
        <v>23</v>
      </c>
      <c r="B33" s="9">
        <f t="shared" si="5"/>
        <v>6</v>
      </c>
      <c r="C33" s="10" t="s">
        <v>16</v>
      </c>
      <c r="D33" s="4">
        <f t="shared" si="3"/>
        <v>42038</v>
      </c>
      <c r="E33" s="51" t="s">
        <v>73</v>
      </c>
      <c r="F33" s="161"/>
      <c r="G33" s="162"/>
      <c r="H33" s="159"/>
      <c r="I33" s="163"/>
      <c r="J33" s="430" t="str">
        <f t="shared" si="4"/>
        <v/>
      </c>
      <c r="K33" s="424" t="str">
        <f t="shared" si="0"/>
        <v/>
      </c>
      <c r="L33" s="425" t="str">
        <f t="shared" si="1"/>
        <v/>
      </c>
      <c r="M33" s="245"/>
      <c r="N33" s="245"/>
      <c r="O33" s="245"/>
      <c r="P33" s="244"/>
      <c r="Q33" s="244"/>
      <c r="R33" s="244"/>
      <c r="S33" s="244"/>
      <c r="T33" s="245"/>
      <c r="U33" s="245"/>
      <c r="V33" s="245"/>
      <c r="W33" s="245"/>
      <c r="X33" s="245"/>
      <c r="Y33" s="245"/>
      <c r="Z33" s="245"/>
      <c r="AA33" s="245"/>
      <c r="AC33" s="17"/>
    </row>
    <row r="34" spans="1:29" ht="14.25" customHeight="1">
      <c r="A34" s="34">
        <f t="shared" si="5"/>
        <v>24</v>
      </c>
      <c r="B34" s="9">
        <f t="shared" si="5"/>
        <v>7</v>
      </c>
      <c r="C34" s="10" t="s">
        <v>17</v>
      </c>
      <c r="D34" s="4">
        <f t="shared" si="3"/>
        <v>42045</v>
      </c>
      <c r="E34" s="51" t="s">
        <v>73</v>
      </c>
      <c r="F34" s="161"/>
      <c r="G34" s="162"/>
      <c r="H34" s="159"/>
      <c r="I34" s="163"/>
      <c r="J34" s="430" t="str">
        <f t="shared" si="4"/>
        <v/>
      </c>
      <c r="K34" s="424" t="str">
        <f t="shared" si="0"/>
        <v/>
      </c>
      <c r="L34" s="425" t="str">
        <f t="shared" si="1"/>
        <v/>
      </c>
      <c r="M34" s="245"/>
      <c r="N34" s="245"/>
      <c r="O34" s="245"/>
      <c r="P34" s="244"/>
      <c r="Q34" s="244"/>
      <c r="R34" s="244"/>
      <c r="S34" s="244"/>
      <c r="T34" s="245"/>
      <c r="U34" s="245"/>
      <c r="V34" s="245"/>
      <c r="W34" s="245"/>
      <c r="X34" s="245"/>
      <c r="Y34" s="245"/>
      <c r="Z34" s="245"/>
      <c r="AA34" s="245"/>
      <c r="AC34" s="17"/>
    </row>
    <row r="35" spans="1:29" ht="14.25" customHeight="1">
      <c r="A35" s="34">
        <f t="shared" si="5"/>
        <v>25</v>
      </c>
      <c r="B35" s="9">
        <f t="shared" si="5"/>
        <v>8</v>
      </c>
      <c r="C35" s="10" t="s">
        <v>16</v>
      </c>
      <c r="D35" s="4">
        <f t="shared" si="3"/>
        <v>42052</v>
      </c>
      <c r="E35" s="51" t="s">
        <v>73</v>
      </c>
      <c r="F35" s="161"/>
      <c r="G35" s="162"/>
      <c r="H35" s="159"/>
      <c r="I35" s="163"/>
      <c r="J35" s="430" t="str">
        <f t="shared" si="4"/>
        <v/>
      </c>
      <c r="K35" s="424" t="str">
        <f t="shared" si="0"/>
        <v/>
      </c>
      <c r="L35" s="425" t="str">
        <f t="shared" si="1"/>
        <v/>
      </c>
      <c r="M35" s="245"/>
      <c r="N35" s="245"/>
      <c r="O35" s="245"/>
      <c r="P35" s="244"/>
      <c r="Q35" s="244"/>
      <c r="R35" s="244"/>
      <c r="S35" s="244"/>
      <c r="T35" s="245"/>
      <c r="U35" s="245"/>
      <c r="V35" s="245"/>
      <c r="W35" s="245"/>
      <c r="X35" s="245"/>
      <c r="Y35" s="245"/>
      <c r="Z35" s="245"/>
      <c r="AA35" s="245"/>
      <c r="AC35" s="17"/>
    </row>
    <row r="36" spans="1:29" ht="14.25" customHeight="1">
      <c r="A36" s="34">
        <f t="shared" si="5"/>
        <v>26</v>
      </c>
      <c r="B36" s="9">
        <f t="shared" si="5"/>
        <v>9</v>
      </c>
      <c r="C36" s="10" t="s">
        <v>17</v>
      </c>
      <c r="D36" s="4">
        <f t="shared" si="3"/>
        <v>42059</v>
      </c>
      <c r="E36" s="51" t="s">
        <v>73</v>
      </c>
      <c r="F36" s="161"/>
      <c r="G36" s="162"/>
      <c r="H36" s="159"/>
      <c r="I36" s="163"/>
      <c r="J36" s="430" t="str">
        <f t="shared" si="4"/>
        <v/>
      </c>
      <c r="K36" s="424" t="str">
        <f t="shared" si="0"/>
        <v/>
      </c>
      <c r="L36" s="425" t="str">
        <f t="shared" si="1"/>
        <v/>
      </c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  <c r="X36" s="245"/>
      <c r="Y36" s="245"/>
      <c r="Z36" s="245"/>
      <c r="AA36" s="245"/>
      <c r="AC36" s="17"/>
    </row>
    <row r="37" spans="1:29" ht="14.25" customHeight="1">
      <c r="A37" s="34">
        <f t="shared" si="5"/>
        <v>27</v>
      </c>
      <c r="B37" s="9">
        <f t="shared" si="5"/>
        <v>10</v>
      </c>
      <c r="C37" s="10" t="s">
        <v>16</v>
      </c>
      <c r="D37" s="4">
        <f t="shared" si="3"/>
        <v>42066</v>
      </c>
      <c r="E37" s="51" t="s">
        <v>73</v>
      </c>
      <c r="F37" s="161"/>
      <c r="G37" s="162"/>
      <c r="H37" s="159"/>
      <c r="I37" s="163"/>
      <c r="J37" s="430" t="str">
        <f t="shared" si="4"/>
        <v/>
      </c>
      <c r="K37" s="424" t="str">
        <f t="shared" si="0"/>
        <v/>
      </c>
      <c r="L37" s="425" t="str">
        <f t="shared" si="1"/>
        <v/>
      </c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  <c r="X37" s="245"/>
      <c r="Y37" s="245"/>
      <c r="Z37" s="245"/>
      <c r="AA37" s="245"/>
      <c r="AC37" s="17"/>
    </row>
    <row r="38" spans="1:29">
      <c r="A38" s="34">
        <f t="shared" si="5"/>
        <v>28</v>
      </c>
      <c r="B38" s="9">
        <f t="shared" si="5"/>
        <v>11</v>
      </c>
      <c r="C38" s="10" t="s">
        <v>17</v>
      </c>
      <c r="D38" s="4">
        <f t="shared" si="3"/>
        <v>42073</v>
      </c>
      <c r="E38" s="51" t="s">
        <v>73</v>
      </c>
      <c r="F38" s="161"/>
      <c r="G38" s="162"/>
      <c r="H38" s="159"/>
      <c r="I38" s="163"/>
      <c r="J38" s="430" t="str">
        <f t="shared" si="4"/>
        <v/>
      </c>
      <c r="K38" s="424" t="str">
        <f t="shared" si="0"/>
        <v/>
      </c>
      <c r="L38" s="425" t="str">
        <f t="shared" si="1"/>
        <v/>
      </c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245"/>
      <c r="Z38" s="245"/>
      <c r="AA38" s="245"/>
      <c r="AC38" s="17"/>
    </row>
    <row r="39" spans="1:29" ht="14.25" customHeight="1">
      <c r="A39" s="34">
        <f t="shared" si="5"/>
        <v>29</v>
      </c>
      <c r="B39" s="9">
        <f t="shared" si="5"/>
        <v>12</v>
      </c>
      <c r="C39" s="10" t="s">
        <v>17</v>
      </c>
      <c r="D39" s="4">
        <f t="shared" si="3"/>
        <v>42080</v>
      </c>
      <c r="E39" s="51" t="s">
        <v>73</v>
      </c>
      <c r="F39" s="161"/>
      <c r="G39" s="162"/>
      <c r="H39" s="159"/>
      <c r="I39" s="163"/>
      <c r="J39" s="430" t="str">
        <f t="shared" si="4"/>
        <v/>
      </c>
      <c r="K39" s="424" t="str">
        <f t="shared" si="0"/>
        <v/>
      </c>
      <c r="L39" s="425" t="str">
        <f t="shared" si="1"/>
        <v/>
      </c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  <c r="X39" s="245"/>
      <c r="Y39" s="245"/>
      <c r="Z39" s="245"/>
      <c r="AA39" s="245"/>
      <c r="AC39" s="17"/>
    </row>
    <row r="40" spans="1:29" ht="14.25" customHeight="1">
      <c r="A40" s="34">
        <f t="shared" si="5"/>
        <v>30</v>
      </c>
      <c r="B40" s="9">
        <f t="shared" si="5"/>
        <v>13</v>
      </c>
      <c r="C40" s="10" t="s">
        <v>17</v>
      </c>
      <c r="D40" s="4">
        <f t="shared" si="3"/>
        <v>42087</v>
      </c>
      <c r="E40" s="51" t="s">
        <v>73</v>
      </c>
      <c r="F40" s="161"/>
      <c r="G40" s="162"/>
      <c r="H40" s="159"/>
      <c r="I40" s="163"/>
      <c r="J40" s="430" t="str">
        <f t="shared" si="4"/>
        <v/>
      </c>
      <c r="K40" s="424" t="str">
        <f t="shared" si="0"/>
        <v/>
      </c>
      <c r="L40" s="425" t="str">
        <f t="shared" si="1"/>
        <v/>
      </c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  <c r="AC40" s="17"/>
    </row>
    <row r="41" spans="1:29" ht="14.25" customHeight="1">
      <c r="A41" s="34">
        <f t="shared" si="5"/>
        <v>31</v>
      </c>
      <c r="B41" s="9">
        <f t="shared" si="5"/>
        <v>14</v>
      </c>
      <c r="C41" s="10" t="s">
        <v>16</v>
      </c>
      <c r="D41" s="4">
        <f t="shared" si="3"/>
        <v>42094</v>
      </c>
      <c r="E41" s="51" t="s">
        <v>73</v>
      </c>
      <c r="F41" s="161"/>
      <c r="G41" s="162"/>
      <c r="H41" s="159"/>
      <c r="I41" s="163"/>
      <c r="J41" s="430" t="str">
        <f t="shared" si="4"/>
        <v/>
      </c>
      <c r="K41" s="424" t="str">
        <f t="shared" si="0"/>
        <v/>
      </c>
      <c r="L41" s="425" t="str">
        <f t="shared" si="1"/>
        <v/>
      </c>
      <c r="M41" s="245"/>
      <c r="N41" s="245"/>
      <c r="O41" s="245"/>
      <c r="P41" s="245"/>
      <c r="Q41" s="245"/>
      <c r="R41" s="245"/>
      <c r="S41" s="245"/>
      <c r="T41" s="244"/>
      <c r="U41" s="244"/>
      <c r="V41" s="244"/>
      <c r="W41" s="244"/>
      <c r="X41" s="245"/>
      <c r="Y41" s="245"/>
      <c r="Z41" s="245"/>
      <c r="AA41" s="245"/>
      <c r="AC41" s="17"/>
    </row>
    <row r="42" spans="1:29" ht="14.25" customHeight="1">
      <c r="A42" s="34">
        <f t="shared" si="5"/>
        <v>32</v>
      </c>
      <c r="B42" s="9">
        <f t="shared" si="5"/>
        <v>15</v>
      </c>
      <c r="C42" s="10" t="s">
        <v>17</v>
      </c>
      <c r="D42" s="4">
        <f t="shared" si="3"/>
        <v>42101</v>
      </c>
      <c r="E42" s="51" t="s">
        <v>73</v>
      </c>
      <c r="F42" s="161"/>
      <c r="G42" s="162"/>
      <c r="H42" s="159"/>
      <c r="I42" s="163"/>
      <c r="J42" s="430" t="str">
        <f t="shared" si="4"/>
        <v/>
      </c>
      <c r="K42" s="424" t="str">
        <f t="shared" si="0"/>
        <v/>
      </c>
      <c r="L42" s="425" t="str">
        <f t="shared" si="1"/>
        <v/>
      </c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  <c r="X42" s="245"/>
      <c r="Y42" s="245"/>
      <c r="Z42" s="245"/>
      <c r="AA42" s="245"/>
      <c r="AC42" s="17"/>
    </row>
    <row r="43" spans="1:29" ht="14.25" customHeight="1">
      <c r="A43" s="34">
        <f t="shared" si="5"/>
        <v>33</v>
      </c>
      <c r="B43" s="9">
        <f t="shared" si="5"/>
        <v>16</v>
      </c>
      <c r="C43" s="10" t="s">
        <v>16</v>
      </c>
      <c r="D43" s="4">
        <f t="shared" si="3"/>
        <v>42108</v>
      </c>
      <c r="E43" s="51" t="s">
        <v>73</v>
      </c>
      <c r="F43" s="161"/>
      <c r="G43" s="162"/>
      <c r="H43" s="159"/>
      <c r="I43" s="163"/>
      <c r="J43" s="430" t="str">
        <f t="shared" si="4"/>
        <v/>
      </c>
      <c r="K43" s="424" t="str">
        <f t="shared" si="0"/>
        <v/>
      </c>
      <c r="L43" s="425" t="str">
        <f t="shared" si="1"/>
        <v/>
      </c>
      <c r="M43" s="245"/>
      <c r="N43" s="245"/>
      <c r="O43" s="245"/>
      <c r="P43" s="245"/>
      <c r="Q43" s="245"/>
      <c r="R43" s="245"/>
      <c r="S43" s="245"/>
      <c r="T43" s="244"/>
      <c r="U43" s="244"/>
      <c r="V43" s="244"/>
      <c r="W43" s="244"/>
      <c r="X43" s="245"/>
      <c r="Y43" s="245"/>
      <c r="Z43" s="245"/>
      <c r="AA43" s="245"/>
      <c r="AC43" s="17"/>
    </row>
    <row r="44" spans="1:29" ht="14.25" customHeight="1">
      <c r="A44" s="34">
        <f t="shared" si="5"/>
        <v>34</v>
      </c>
      <c r="B44" s="9">
        <f t="shared" si="5"/>
        <v>17</v>
      </c>
      <c r="C44" s="10" t="s">
        <v>17</v>
      </c>
      <c r="D44" s="4">
        <f t="shared" si="3"/>
        <v>42115</v>
      </c>
      <c r="E44" s="51" t="s">
        <v>73</v>
      </c>
      <c r="F44" s="161"/>
      <c r="G44" s="162"/>
      <c r="H44" s="159"/>
      <c r="I44" s="163"/>
      <c r="J44" s="430" t="str">
        <f t="shared" si="4"/>
        <v/>
      </c>
      <c r="K44" s="424" t="str">
        <f t="shared" si="0"/>
        <v/>
      </c>
      <c r="L44" s="425" t="str">
        <f t="shared" si="1"/>
        <v/>
      </c>
      <c r="M44" s="245"/>
      <c r="N44" s="245"/>
      <c r="O44" s="245"/>
      <c r="P44" s="245"/>
      <c r="Q44" s="245"/>
      <c r="R44" s="245"/>
      <c r="S44" s="245"/>
      <c r="T44" s="244"/>
      <c r="U44" s="244"/>
      <c r="V44" s="244"/>
      <c r="W44" s="244"/>
      <c r="X44" s="245"/>
      <c r="Y44" s="245"/>
      <c r="Z44" s="245"/>
      <c r="AA44" s="245"/>
      <c r="AC44" s="17"/>
    </row>
    <row r="45" spans="1:29" ht="14.25" customHeight="1">
      <c r="A45" s="34">
        <f t="shared" si="5"/>
        <v>35</v>
      </c>
      <c r="B45" s="9">
        <f t="shared" si="5"/>
        <v>18</v>
      </c>
      <c r="C45" s="10" t="s">
        <v>16</v>
      </c>
      <c r="D45" s="4">
        <f t="shared" si="3"/>
        <v>42122</v>
      </c>
      <c r="E45" s="51" t="s">
        <v>73</v>
      </c>
      <c r="F45" s="161"/>
      <c r="G45" s="162"/>
      <c r="H45" s="159"/>
      <c r="I45" s="163"/>
      <c r="J45" s="430" t="str">
        <f t="shared" si="4"/>
        <v/>
      </c>
      <c r="K45" s="424" t="str">
        <f t="shared" si="0"/>
        <v/>
      </c>
      <c r="L45" s="425" t="str">
        <f t="shared" si="1"/>
        <v/>
      </c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  <c r="X45" s="245"/>
      <c r="Y45" s="245"/>
      <c r="Z45" s="245"/>
      <c r="AA45" s="245"/>
      <c r="AC45" s="17"/>
    </row>
    <row r="46" spans="1:29" ht="14.25" customHeight="1">
      <c r="A46" s="34">
        <f t="shared" si="5"/>
        <v>36</v>
      </c>
      <c r="B46" s="9">
        <f t="shared" si="5"/>
        <v>19</v>
      </c>
      <c r="C46" s="10" t="s">
        <v>17</v>
      </c>
      <c r="D46" s="4">
        <f t="shared" si="3"/>
        <v>42129</v>
      </c>
      <c r="E46" s="51" t="s">
        <v>73</v>
      </c>
      <c r="F46" s="161"/>
      <c r="G46" s="162"/>
      <c r="H46" s="159"/>
      <c r="I46" s="163"/>
      <c r="J46" s="430" t="str">
        <f t="shared" si="4"/>
        <v/>
      </c>
      <c r="K46" s="424" t="str">
        <f t="shared" si="0"/>
        <v/>
      </c>
      <c r="L46" s="425" t="str">
        <f t="shared" si="1"/>
        <v/>
      </c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245"/>
      <c r="Y46" s="245"/>
      <c r="Z46" s="245"/>
      <c r="AA46" s="245"/>
      <c r="AC46" s="17"/>
    </row>
    <row r="47" spans="1:29" ht="14.25" customHeight="1">
      <c r="A47" s="34">
        <f t="shared" si="5"/>
        <v>37</v>
      </c>
      <c r="B47" s="9">
        <f t="shared" si="5"/>
        <v>20</v>
      </c>
      <c r="C47" s="10" t="s">
        <v>16</v>
      </c>
      <c r="D47" s="4">
        <f t="shared" si="3"/>
        <v>42136</v>
      </c>
      <c r="E47" s="51" t="s">
        <v>73</v>
      </c>
      <c r="F47" s="161"/>
      <c r="G47" s="162"/>
      <c r="H47" s="159"/>
      <c r="I47" s="163"/>
      <c r="J47" s="430" t="str">
        <f t="shared" si="4"/>
        <v/>
      </c>
      <c r="K47" s="424" t="str">
        <f t="shared" si="0"/>
        <v/>
      </c>
      <c r="L47" s="425" t="str">
        <f t="shared" si="1"/>
        <v/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C47" s="17"/>
    </row>
    <row r="48" spans="1:29" ht="14.25" customHeight="1">
      <c r="A48" s="34">
        <f t="shared" si="5"/>
        <v>38</v>
      </c>
      <c r="B48" s="9">
        <f t="shared" si="5"/>
        <v>21</v>
      </c>
      <c r="C48" s="10" t="s">
        <v>17</v>
      </c>
      <c r="D48" s="4">
        <f t="shared" si="3"/>
        <v>42143</v>
      </c>
      <c r="E48" s="51" t="s">
        <v>73</v>
      </c>
      <c r="F48" s="161"/>
      <c r="G48" s="162"/>
      <c r="H48" s="159"/>
      <c r="I48" s="163"/>
      <c r="J48" s="430" t="str">
        <f t="shared" si="4"/>
        <v/>
      </c>
      <c r="K48" s="424" t="str">
        <f t="shared" si="0"/>
        <v/>
      </c>
      <c r="L48" s="425" t="str">
        <f t="shared" si="1"/>
        <v/>
      </c>
      <c r="M48" s="244"/>
      <c r="N48" s="244"/>
      <c r="O48" s="244"/>
      <c r="P48" s="245"/>
      <c r="Q48" s="245"/>
      <c r="R48" s="245"/>
      <c r="S48" s="245"/>
      <c r="T48" s="245"/>
      <c r="U48" s="245"/>
      <c r="V48" s="245"/>
      <c r="W48" s="245"/>
      <c r="X48" s="245"/>
      <c r="Y48" s="245"/>
      <c r="Z48" s="245"/>
      <c r="AA48" s="245"/>
      <c r="AC48" s="17"/>
    </row>
    <row r="49" spans="1:29" ht="14.25" customHeight="1">
      <c r="A49" s="34">
        <f t="shared" si="5"/>
        <v>39</v>
      </c>
      <c r="B49" s="9">
        <f t="shared" si="5"/>
        <v>22</v>
      </c>
      <c r="C49" s="10" t="s">
        <v>16</v>
      </c>
      <c r="D49" s="4">
        <f t="shared" si="3"/>
        <v>42150</v>
      </c>
      <c r="E49" s="51" t="s">
        <v>73</v>
      </c>
      <c r="F49" s="161"/>
      <c r="G49" s="162"/>
      <c r="H49" s="159"/>
      <c r="I49" s="163"/>
      <c r="J49" s="430" t="str">
        <f t="shared" si="4"/>
        <v/>
      </c>
      <c r="K49" s="424" t="str">
        <f t="shared" si="0"/>
        <v/>
      </c>
      <c r="L49" s="425" t="str">
        <f t="shared" si="1"/>
        <v/>
      </c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  <c r="Z49" s="245"/>
      <c r="AA49" s="245"/>
      <c r="AC49" s="17"/>
    </row>
    <row r="50" spans="1:29" ht="14.25" customHeight="1">
      <c r="A50" s="34">
        <f t="shared" si="5"/>
        <v>40</v>
      </c>
      <c r="B50" s="9">
        <f t="shared" si="5"/>
        <v>23</v>
      </c>
      <c r="C50" s="10" t="s">
        <v>17</v>
      </c>
      <c r="D50" s="4">
        <f t="shared" si="3"/>
        <v>42157</v>
      </c>
      <c r="E50" s="51" t="s">
        <v>73</v>
      </c>
      <c r="F50" s="161"/>
      <c r="G50" s="162"/>
      <c r="H50" s="159"/>
      <c r="I50" s="163"/>
      <c r="J50" s="430" t="str">
        <f t="shared" si="4"/>
        <v/>
      </c>
      <c r="K50" s="424" t="str">
        <f t="shared" si="0"/>
        <v/>
      </c>
      <c r="L50" s="425" t="str">
        <f t="shared" si="1"/>
        <v/>
      </c>
      <c r="M50" s="244"/>
      <c r="N50" s="244"/>
      <c r="O50" s="244"/>
      <c r="P50" s="245"/>
      <c r="Q50" s="245"/>
      <c r="R50" s="245"/>
      <c r="S50" s="245"/>
      <c r="T50" s="245"/>
      <c r="U50" s="245"/>
      <c r="V50" s="245"/>
      <c r="W50" s="245"/>
      <c r="X50" s="245"/>
      <c r="Y50" s="245"/>
      <c r="Z50" s="245"/>
      <c r="AA50" s="245"/>
      <c r="AC50" s="17"/>
    </row>
    <row r="51" spans="1:29" ht="14.25" customHeight="1">
      <c r="A51" s="34">
        <f t="shared" si="5"/>
        <v>41</v>
      </c>
      <c r="B51" s="9">
        <f t="shared" si="5"/>
        <v>24</v>
      </c>
      <c r="C51" s="10" t="s">
        <v>16</v>
      </c>
      <c r="D51" s="4">
        <f t="shared" si="3"/>
        <v>42164</v>
      </c>
      <c r="E51" s="51" t="s">
        <v>73</v>
      </c>
      <c r="F51" s="161"/>
      <c r="G51" s="162"/>
      <c r="H51" s="159"/>
      <c r="I51" s="163"/>
      <c r="J51" s="430" t="str">
        <f t="shared" si="4"/>
        <v/>
      </c>
      <c r="K51" s="424" t="str">
        <f t="shared" si="0"/>
        <v/>
      </c>
      <c r="L51" s="425" t="str">
        <f t="shared" si="1"/>
        <v/>
      </c>
      <c r="M51" s="244"/>
      <c r="N51" s="244"/>
      <c r="O51" s="244"/>
      <c r="P51" s="244"/>
      <c r="Q51" s="244"/>
      <c r="R51" s="244"/>
      <c r="S51" s="244"/>
      <c r="T51" s="245"/>
      <c r="U51" s="245"/>
      <c r="V51" s="245"/>
      <c r="W51" s="245"/>
      <c r="X51" s="245"/>
      <c r="Y51" s="245"/>
      <c r="Z51" s="245"/>
      <c r="AA51" s="245"/>
      <c r="AC51" s="17"/>
    </row>
    <row r="52" spans="1:29" ht="14.25" customHeight="1">
      <c r="A52" s="34">
        <f t="shared" si="5"/>
        <v>42</v>
      </c>
      <c r="B52" s="9">
        <f t="shared" si="5"/>
        <v>25</v>
      </c>
      <c r="C52" s="10" t="s">
        <v>17</v>
      </c>
      <c r="D52" s="4">
        <f t="shared" si="3"/>
        <v>42171</v>
      </c>
      <c r="E52" s="51" t="s">
        <v>73</v>
      </c>
      <c r="F52" s="161"/>
      <c r="G52" s="162"/>
      <c r="H52" s="159"/>
      <c r="I52" s="163"/>
      <c r="J52" s="430" t="str">
        <f t="shared" si="4"/>
        <v/>
      </c>
      <c r="K52" s="424" t="str">
        <f t="shared" si="0"/>
        <v/>
      </c>
      <c r="L52" s="425" t="str">
        <f t="shared" si="1"/>
        <v/>
      </c>
      <c r="M52" s="245"/>
      <c r="N52" s="245"/>
      <c r="O52" s="245"/>
      <c r="P52" s="244"/>
      <c r="Q52" s="244"/>
      <c r="R52" s="244"/>
      <c r="S52" s="244"/>
      <c r="T52" s="245"/>
      <c r="U52" s="245"/>
      <c r="V52" s="245"/>
      <c r="W52" s="245"/>
      <c r="X52" s="245"/>
      <c r="Y52" s="245"/>
      <c r="Z52" s="245"/>
      <c r="AA52" s="245"/>
      <c r="AC52" s="17"/>
    </row>
    <row r="53" spans="1:29" ht="14.25" customHeight="1">
      <c r="A53" s="34">
        <f t="shared" si="5"/>
        <v>43</v>
      </c>
      <c r="B53" s="9">
        <f t="shared" si="5"/>
        <v>26</v>
      </c>
      <c r="C53" s="10" t="s">
        <v>16</v>
      </c>
      <c r="D53" s="4">
        <f t="shared" si="3"/>
        <v>42178</v>
      </c>
      <c r="E53" s="51" t="s">
        <v>73</v>
      </c>
      <c r="F53" s="161"/>
      <c r="G53" s="162"/>
      <c r="H53" s="159"/>
      <c r="I53" s="163"/>
      <c r="J53" s="430" t="str">
        <f t="shared" si="4"/>
        <v/>
      </c>
      <c r="K53" s="424" t="str">
        <f t="shared" si="0"/>
        <v/>
      </c>
      <c r="L53" s="425" t="str">
        <f t="shared" si="1"/>
        <v/>
      </c>
      <c r="M53" s="245"/>
      <c r="N53" s="245"/>
      <c r="O53" s="245"/>
      <c r="P53" s="244"/>
      <c r="Q53" s="244"/>
      <c r="R53" s="244"/>
      <c r="S53" s="244"/>
      <c r="T53" s="245"/>
      <c r="U53" s="245"/>
      <c r="V53" s="245"/>
      <c r="W53" s="245"/>
      <c r="X53" s="245"/>
      <c r="Y53" s="245"/>
      <c r="Z53" s="245"/>
      <c r="AA53" s="245"/>
      <c r="AC53" s="17"/>
    </row>
    <row r="54" spans="1:29" ht="14.25" customHeight="1" thickBot="1">
      <c r="A54" s="36">
        <f t="shared" si="5"/>
        <v>44</v>
      </c>
      <c r="B54" s="12">
        <f t="shared" si="5"/>
        <v>27</v>
      </c>
      <c r="C54" s="13" t="s">
        <v>17</v>
      </c>
      <c r="D54" s="5">
        <f t="shared" si="3"/>
        <v>42185</v>
      </c>
      <c r="E54" s="52" t="s">
        <v>73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5"/>
      <c r="AA54" s="245"/>
      <c r="AC54" s="17"/>
    </row>
    <row r="55" spans="1:29" ht="48.75" customHeight="1" thickBot="1">
      <c r="A55" s="37"/>
      <c r="E55" s="39"/>
      <c r="F55" s="2"/>
      <c r="G55" s="2"/>
      <c r="H55" s="2"/>
      <c r="I55" s="2"/>
      <c r="J55" s="2"/>
      <c r="K55" s="2"/>
      <c r="L55" s="2"/>
      <c r="M55" s="240"/>
      <c r="N55" s="239"/>
      <c r="O55" s="239"/>
      <c r="P55" s="239"/>
      <c r="Q55" s="239"/>
      <c r="R55" s="239"/>
      <c r="S55" s="239"/>
      <c r="T55" s="239"/>
      <c r="U55" s="246"/>
      <c r="V55" s="239"/>
      <c r="W55" s="239"/>
      <c r="X55" s="239"/>
      <c r="Y55" s="239"/>
      <c r="AC55" s="17"/>
    </row>
    <row r="56" spans="1:29" ht="14.25" customHeight="1" thickBot="1">
      <c r="B56" s="142" t="s">
        <v>21</v>
      </c>
      <c r="C56" s="143"/>
      <c r="D56" s="143"/>
      <c r="E56" s="144"/>
      <c r="F56" s="2"/>
      <c r="G56" s="2"/>
      <c r="H56" s="2"/>
      <c r="I56" s="2"/>
      <c r="J56" s="2"/>
      <c r="K56" s="2"/>
      <c r="L56" s="2"/>
      <c r="M56" s="240"/>
      <c r="N56" s="239"/>
      <c r="O56" s="239"/>
      <c r="P56" s="239"/>
      <c r="Q56" s="239"/>
      <c r="R56" s="239"/>
      <c r="S56" s="239"/>
      <c r="T56" s="239"/>
      <c r="U56" s="246"/>
      <c r="V56" s="239"/>
      <c r="W56" s="239"/>
      <c r="X56" s="239"/>
      <c r="Y56" s="239"/>
      <c r="AC56" s="17"/>
    </row>
    <row r="57" spans="1:29" ht="14.25" customHeight="1" thickBot="1">
      <c r="B57" s="2"/>
      <c r="C57" s="2"/>
      <c r="D57" s="2"/>
      <c r="E57" s="2"/>
      <c r="F57" s="326" t="s">
        <v>72</v>
      </c>
      <c r="G57" s="327"/>
      <c r="H57" s="327"/>
      <c r="I57" s="328"/>
      <c r="J57" s="62" t="s">
        <v>119</v>
      </c>
      <c r="K57" s="2"/>
      <c r="L57" s="2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C57" s="17"/>
    </row>
    <row r="58" spans="1:29" ht="14.2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K58" s="2"/>
      <c r="L58" s="2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C58" s="17"/>
    </row>
    <row r="59" spans="1:29" ht="14.2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K59" s="2"/>
      <c r="L59" s="2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C59" s="17"/>
    </row>
    <row r="60" spans="1:29" ht="14.2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K60" s="2"/>
      <c r="L60" s="2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C60" s="17"/>
    </row>
    <row r="61" spans="1:29" ht="14.25" customHeight="1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K61" s="2"/>
      <c r="L61" s="2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C61" s="17"/>
    </row>
    <row r="62" spans="1:29" ht="14.25" customHeight="1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K62" s="2"/>
      <c r="L62" s="2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C62" s="17"/>
    </row>
    <row r="63" spans="1:29" ht="14.2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K63" s="2"/>
      <c r="L63" s="2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C63" s="17"/>
    </row>
    <row r="64" spans="1:29" ht="14.25" customHeight="1" thickBot="1">
      <c r="B64" s="282"/>
      <c r="C64" s="285"/>
      <c r="D64" s="282"/>
      <c r="E64" s="321"/>
      <c r="F64" s="312"/>
      <c r="G64" s="315"/>
      <c r="H64" s="318"/>
      <c r="I64" s="444"/>
      <c r="J64" s="249" t="s">
        <v>27</v>
      </c>
      <c r="K64" s="2"/>
      <c r="L64" s="2"/>
      <c r="M64" s="244"/>
      <c r="N64" s="244"/>
      <c r="O64" s="244"/>
      <c r="P64" s="244"/>
      <c r="Q64" s="244"/>
      <c r="R64" s="244"/>
      <c r="S64" s="244"/>
      <c r="T64" s="244"/>
      <c r="U64" s="244"/>
      <c r="V64" s="244"/>
      <c r="W64" s="244"/>
      <c r="X64" s="244"/>
      <c r="Y64" s="244"/>
      <c r="Z64" s="244"/>
      <c r="AA64" s="244"/>
      <c r="AC64" s="17"/>
    </row>
    <row r="65" spans="1:29" ht="14.25" customHeight="1" thickBot="1">
      <c r="B65" s="283"/>
      <c r="C65" s="286"/>
      <c r="D65" s="283"/>
      <c r="E65" s="322"/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  <c r="X65" s="245"/>
      <c r="Y65" s="245"/>
      <c r="Z65" s="245"/>
      <c r="AA65" s="245"/>
      <c r="AC65" s="17"/>
    </row>
    <row r="66" spans="1:29" ht="14.25" customHeight="1">
      <c r="A66" s="22">
        <v>1</v>
      </c>
      <c r="B66" s="53">
        <v>36</v>
      </c>
      <c r="C66" s="33" t="s">
        <v>16</v>
      </c>
      <c r="D66" s="184">
        <v>41884</v>
      </c>
      <c r="E66" s="48" t="s">
        <v>74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6">IF(OR(LEFT($P66,3)="sta",LEFT($T66,3)="sta",LEFT($X66,3)="sta",LEFT($AB66,3)="sta",LEFT($AF66,3)="sta",LEFT($AJ66,3)="sta",LEFT($AN66,3)="sta",LEFT($AR66,3)="sta"),"oui","")</f>
        <v/>
      </c>
      <c r="L66" s="422" t="str">
        <f t="shared" ref="L66:L109" si="7">IF(OR(LEFT($P66,3)="Lib",LEFT($T66,3)="Lib",LEFT($X66,3)="Lib",LEFT($AB66,3)="Lib",LEFT($AF66,3)="Lib",LEFT($AJ66,3)="Lib",LEFT($AN66,3)="Lib",LEFT($AR66,3)="Lib"),"oui","")</f>
        <v/>
      </c>
      <c r="M66" s="245"/>
      <c r="N66" s="245"/>
      <c r="O66" s="245"/>
      <c r="P66" s="245"/>
      <c r="Q66" s="245"/>
      <c r="R66" s="245"/>
      <c r="S66" s="245"/>
      <c r="T66" s="245"/>
      <c r="U66" s="245"/>
      <c r="V66" s="245"/>
      <c r="W66" s="245"/>
      <c r="X66" s="245"/>
      <c r="Y66" s="245"/>
      <c r="Z66" s="245"/>
      <c r="AA66" s="245"/>
      <c r="AC66" s="17"/>
    </row>
    <row r="67" spans="1:29" ht="14.25" customHeight="1">
      <c r="A67" s="34">
        <f>1+A66</f>
        <v>2</v>
      </c>
      <c r="B67" s="9">
        <f t="shared" ref="B67:B82" si="8">1+B66</f>
        <v>37</v>
      </c>
      <c r="C67" s="10" t="s">
        <v>17</v>
      </c>
      <c r="D67" s="4">
        <f t="shared" ref="D67:D109" si="9">7+D66</f>
        <v>41891</v>
      </c>
      <c r="E67" s="49" t="s">
        <v>74</v>
      </c>
      <c r="F67" s="161"/>
      <c r="G67" s="162"/>
      <c r="H67" s="159"/>
      <c r="I67" s="163"/>
      <c r="J67" s="423" t="str">
        <f t="shared" ref="J67:J109" si="10">IF(AND(K67="oui",L67="oui"),"Sta+Lib",IF(K67="oui","Stade",IF(L67="oui","Lib","")))</f>
        <v/>
      </c>
      <c r="K67" s="424" t="str">
        <f t="shared" si="6"/>
        <v/>
      </c>
      <c r="L67" s="425" t="str">
        <f t="shared" si="7"/>
        <v/>
      </c>
      <c r="M67" s="245"/>
      <c r="N67" s="245"/>
      <c r="O67" s="245"/>
      <c r="P67" s="245"/>
      <c r="Q67" s="245"/>
      <c r="R67" s="245"/>
      <c r="S67" s="245"/>
      <c r="T67" s="245"/>
      <c r="U67" s="245"/>
      <c r="V67" s="245"/>
      <c r="W67" s="245"/>
      <c r="X67" s="245"/>
      <c r="Y67" s="245"/>
      <c r="Z67" s="245"/>
      <c r="AA67" s="245"/>
      <c r="AC67" s="17"/>
    </row>
    <row r="68" spans="1:29" ht="14.25" customHeight="1">
      <c r="A68" s="34">
        <f t="shared" ref="A68:B109" si="11">1+A67</f>
        <v>3</v>
      </c>
      <c r="B68" s="9">
        <f t="shared" si="8"/>
        <v>38</v>
      </c>
      <c r="C68" s="10" t="s">
        <v>16</v>
      </c>
      <c r="D68" s="4">
        <f t="shared" si="9"/>
        <v>41898</v>
      </c>
      <c r="E68" s="49" t="s">
        <v>74</v>
      </c>
      <c r="F68" s="161"/>
      <c r="G68" s="162"/>
      <c r="H68" s="159"/>
      <c r="I68" s="163"/>
      <c r="J68" s="423" t="str">
        <f t="shared" si="10"/>
        <v/>
      </c>
      <c r="K68" s="424" t="str">
        <f t="shared" si="6"/>
        <v/>
      </c>
      <c r="L68" s="425" t="str">
        <f t="shared" si="7"/>
        <v/>
      </c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  <c r="AA68" s="250"/>
      <c r="AC68" s="17"/>
    </row>
    <row r="69" spans="1:29" ht="14.25" customHeight="1">
      <c r="A69" s="34">
        <f t="shared" si="11"/>
        <v>4</v>
      </c>
      <c r="B69" s="9">
        <f t="shared" si="8"/>
        <v>39</v>
      </c>
      <c r="C69" s="10" t="s">
        <v>17</v>
      </c>
      <c r="D69" s="4">
        <f t="shared" si="9"/>
        <v>41905</v>
      </c>
      <c r="E69" s="49" t="s">
        <v>74</v>
      </c>
      <c r="F69" s="161"/>
      <c r="G69" s="162"/>
      <c r="H69" s="159"/>
      <c r="I69" s="163"/>
      <c r="J69" s="423" t="str">
        <f t="shared" si="10"/>
        <v/>
      </c>
      <c r="K69" s="424" t="str">
        <f t="shared" si="6"/>
        <v/>
      </c>
      <c r="L69" s="425" t="str">
        <f t="shared" si="7"/>
        <v/>
      </c>
      <c r="M69" s="245"/>
      <c r="N69" s="245"/>
      <c r="O69" s="245"/>
      <c r="P69" s="245"/>
      <c r="Q69" s="245"/>
      <c r="R69" s="245"/>
      <c r="S69" s="245"/>
      <c r="T69" s="245"/>
      <c r="U69" s="245"/>
      <c r="V69" s="245"/>
      <c r="W69" s="245"/>
      <c r="X69" s="245"/>
      <c r="Y69" s="245"/>
      <c r="Z69" s="245"/>
      <c r="AA69" s="245"/>
      <c r="AC69" s="17"/>
    </row>
    <row r="70" spans="1:29" ht="14.25" customHeight="1">
      <c r="A70" s="34">
        <f t="shared" si="11"/>
        <v>5</v>
      </c>
      <c r="B70" s="9">
        <f t="shared" si="8"/>
        <v>40</v>
      </c>
      <c r="C70" s="10" t="s">
        <v>16</v>
      </c>
      <c r="D70" s="4">
        <f t="shared" si="9"/>
        <v>41912</v>
      </c>
      <c r="E70" s="49" t="s">
        <v>74</v>
      </c>
      <c r="F70" s="161"/>
      <c r="G70" s="162"/>
      <c r="H70" s="159"/>
      <c r="I70" s="163"/>
      <c r="J70" s="423" t="str">
        <f t="shared" si="10"/>
        <v/>
      </c>
      <c r="K70" s="424" t="str">
        <f t="shared" si="6"/>
        <v/>
      </c>
      <c r="L70" s="425" t="str">
        <f t="shared" si="7"/>
        <v/>
      </c>
      <c r="M70" s="245"/>
      <c r="N70" s="245"/>
      <c r="O70" s="245"/>
      <c r="P70" s="245"/>
      <c r="Q70" s="245"/>
      <c r="R70" s="245"/>
      <c r="S70" s="245"/>
      <c r="T70" s="245"/>
      <c r="U70" s="245"/>
      <c r="V70" s="245"/>
      <c r="W70" s="245"/>
      <c r="X70" s="245"/>
      <c r="Y70" s="245"/>
      <c r="Z70" s="245"/>
      <c r="AA70" s="245"/>
      <c r="AC70" s="17"/>
    </row>
    <row r="71" spans="1:29" ht="14.25" customHeight="1">
      <c r="A71" s="34">
        <f t="shared" si="11"/>
        <v>6</v>
      </c>
      <c r="B71" s="9">
        <f t="shared" si="8"/>
        <v>41</v>
      </c>
      <c r="C71" s="10" t="s">
        <v>17</v>
      </c>
      <c r="D71" s="4">
        <f t="shared" si="9"/>
        <v>41919</v>
      </c>
      <c r="E71" s="49" t="s">
        <v>74</v>
      </c>
      <c r="F71" s="161"/>
      <c r="G71" s="162"/>
      <c r="H71" s="159"/>
      <c r="I71" s="163"/>
      <c r="J71" s="423" t="str">
        <f t="shared" si="10"/>
        <v/>
      </c>
      <c r="K71" s="424" t="str">
        <f t="shared" si="6"/>
        <v/>
      </c>
      <c r="L71" s="425" t="str">
        <f t="shared" si="7"/>
        <v/>
      </c>
      <c r="M71" s="245"/>
      <c r="N71" s="245"/>
      <c r="O71" s="245"/>
      <c r="P71" s="245"/>
      <c r="Q71" s="245"/>
      <c r="R71" s="245"/>
      <c r="S71" s="245"/>
      <c r="T71" s="245"/>
      <c r="U71" s="245"/>
      <c r="V71" s="245"/>
      <c r="W71" s="245"/>
      <c r="X71" s="245"/>
      <c r="Y71" s="245"/>
      <c r="Z71" s="245"/>
      <c r="AA71" s="245"/>
      <c r="AC71" s="17"/>
    </row>
    <row r="72" spans="1:29" ht="14.25" customHeight="1">
      <c r="A72" s="34">
        <f t="shared" si="11"/>
        <v>7</v>
      </c>
      <c r="B72" s="9">
        <f t="shared" si="8"/>
        <v>42</v>
      </c>
      <c r="C72" s="10" t="s">
        <v>16</v>
      </c>
      <c r="D72" s="4">
        <f t="shared" si="9"/>
        <v>41926</v>
      </c>
      <c r="E72" s="49" t="s">
        <v>74</v>
      </c>
      <c r="F72" s="161"/>
      <c r="G72" s="162"/>
      <c r="H72" s="159"/>
      <c r="I72" s="163"/>
      <c r="J72" s="423" t="str">
        <f t="shared" si="10"/>
        <v/>
      </c>
      <c r="K72" s="424" t="str">
        <f t="shared" si="6"/>
        <v/>
      </c>
      <c r="L72" s="425" t="str">
        <f t="shared" si="7"/>
        <v/>
      </c>
      <c r="M72" s="245"/>
      <c r="N72" s="245"/>
      <c r="O72" s="245"/>
      <c r="P72" s="245"/>
      <c r="Q72" s="245"/>
      <c r="R72" s="245"/>
      <c r="S72" s="245"/>
      <c r="T72" s="245"/>
      <c r="U72" s="245"/>
      <c r="V72" s="245"/>
      <c r="W72" s="245"/>
      <c r="X72" s="245"/>
      <c r="Y72" s="245"/>
      <c r="Z72" s="245"/>
      <c r="AA72" s="245"/>
      <c r="AC72" s="17"/>
    </row>
    <row r="73" spans="1:29" ht="14.25" customHeight="1">
      <c r="A73" s="34">
        <f t="shared" si="11"/>
        <v>8</v>
      </c>
      <c r="B73" s="9">
        <f t="shared" si="8"/>
        <v>43</v>
      </c>
      <c r="C73" s="10" t="s">
        <v>17</v>
      </c>
      <c r="D73" s="4">
        <f t="shared" si="9"/>
        <v>41933</v>
      </c>
      <c r="E73" s="49" t="s">
        <v>74</v>
      </c>
      <c r="F73" s="161"/>
      <c r="G73" s="162"/>
      <c r="H73" s="159"/>
      <c r="I73" s="163"/>
      <c r="J73" s="423" t="str">
        <f t="shared" si="10"/>
        <v/>
      </c>
      <c r="K73" s="424" t="str">
        <f t="shared" si="6"/>
        <v/>
      </c>
      <c r="L73" s="425" t="str">
        <f t="shared" si="7"/>
        <v/>
      </c>
      <c r="M73" s="332"/>
      <c r="N73" s="332"/>
      <c r="O73" s="332"/>
      <c r="P73" s="332"/>
      <c r="Q73" s="332"/>
      <c r="R73" s="332"/>
      <c r="S73" s="332"/>
      <c r="T73" s="332"/>
      <c r="U73" s="332"/>
      <c r="V73" s="332"/>
      <c r="W73" s="332"/>
      <c r="X73" s="332"/>
      <c r="Y73" s="332"/>
      <c r="Z73" s="332"/>
      <c r="AA73" s="332"/>
      <c r="AC73" s="17"/>
    </row>
    <row r="74" spans="1:29" ht="14.25" customHeight="1">
      <c r="A74" s="34">
        <f t="shared" si="11"/>
        <v>9</v>
      </c>
      <c r="B74" s="9">
        <f t="shared" si="8"/>
        <v>44</v>
      </c>
      <c r="C74" s="10" t="s">
        <v>16</v>
      </c>
      <c r="D74" s="4">
        <f t="shared" si="9"/>
        <v>41940</v>
      </c>
      <c r="E74" s="49" t="s">
        <v>74</v>
      </c>
      <c r="F74" s="161"/>
      <c r="G74" s="162"/>
      <c r="H74" s="159"/>
      <c r="I74" s="163"/>
      <c r="J74" s="423" t="str">
        <f t="shared" si="10"/>
        <v/>
      </c>
      <c r="K74" s="424" t="str">
        <f t="shared" si="6"/>
        <v/>
      </c>
      <c r="L74" s="425" t="str">
        <f t="shared" si="7"/>
        <v/>
      </c>
      <c r="M74" s="332"/>
      <c r="N74" s="332"/>
      <c r="O74" s="332"/>
      <c r="P74" s="332"/>
      <c r="Q74" s="332"/>
      <c r="R74" s="332"/>
      <c r="S74" s="332"/>
      <c r="T74" s="332"/>
      <c r="U74" s="332"/>
      <c r="V74" s="332"/>
      <c r="W74" s="332"/>
      <c r="X74" s="332"/>
      <c r="Y74" s="332"/>
      <c r="Z74" s="332"/>
      <c r="AA74" s="332"/>
      <c r="AC74" s="17"/>
    </row>
    <row r="75" spans="1:29" ht="14.25" customHeight="1">
      <c r="A75" s="34">
        <f t="shared" si="11"/>
        <v>10</v>
      </c>
      <c r="B75" s="9">
        <f t="shared" si="8"/>
        <v>45</v>
      </c>
      <c r="C75" s="10" t="s">
        <v>17</v>
      </c>
      <c r="D75" s="4">
        <f t="shared" si="9"/>
        <v>41947</v>
      </c>
      <c r="E75" s="49" t="s">
        <v>74</v>
      </c>
      <c r="F75" s="161"/>
      <c r="G75" s="162"/>
      <c r="H75" s="159"/>
      <c r="I75" s="163"/>
      <c r="J75" s="423" t="str">
        <f t="shared" si="10"/>
        <v/>
      </c>
      <c r="K75" s="424" t="str">
        <f t="shared" si="6"/>
        <v/>
      </c>
      <c r="L75" s="425" t="str">
        <f t="shared" si="7"/>
        <v/>
      </c>
      <c r="M75" s="245"/>
      <c r="N75" s="245"/>
      <c r="O75" s="245"/>
      <c r="P75" s="245"/>
      <c r="Q75" s="245"/>
      <c r="R75" s="245"/>
      <c r="S75" s="245"/>
      <c r="T75" s="245"/>
      <c r="U75" s="245"/>
      <c r="V75" s="245"/>
      <c r="W75" s="245"/>
      <c r="X75" s="245"/>
      <c r="Y75" s="245"/>
      <c r="Z75" s="245"/>
      <c r="AA75" s="245"/>
      <c r="AC75" s="17"/>
    </row>
    <row r="76" spans="1:29" ht="14.25" customHeight="1">
      <c r="A76" s="34">
        <f t="shared" si="11"/>
        <v>11</v>
      </c>
      <c r="B76" s="9">
        <f t="shared" si="8"/>
        <v>46</v>
      </c>
      <c r="C76" s="10" t="s">
        <v>16</v>
      </c>
      <c r="D76" s="4">
        <f t="shared" si="9"/>
        <v>41954</v>
      </c>
      <c r="E76" s="49" t="s">
        <v>74</v>
      </c>
      <c r="F76" s="161"/>
      <c r="G76" s="162"/>
      <c r="H76" s="159"/>
      <c r="I76" s="163"/>
      <c r="J76" s="423" t="str">
        <f t="shared" si="10"/>
        <v/>
      </c>
      <c r="K76" s="424" t="str">
        <f t="shared" si="6"/>
        <v/>
      </c>
      <c r="L76" s="425" t="str">
        <f t="shared" si="7"/>
        <v/>
      </c>
      <c r="M76" s="245"/>
      <c r="N76" s="245"/>
      <c r="O76" s="245"/>
      <c r="P76" s="245"/>
      <c r="Q76" s="245"/>
      <c r="R76" s="245"/>
      <c r="S76" s="245"/>
      <c r="T76" s="245"/>
      <c r="U76" s="245"/>
      <c r="V76" s="245"/>
      <c r="W76" s="245"/>
      <c r="X76" s="245"/>
      <c r="Y76" s="245"/>
      <c r="Z76" s="245"/>
      <c r="AA76" s="245"/>
      <c r="AC76" s="17"/>
    </row>
    <row r="77" spans="1:29" ht="14.25" customHeight="1">
      <c r="A77" s="34">
        <f t="shared" si="11"/>
        <v>12</v>
      </c>
      <c r="B77" s="9">
        <f t="shared" si="8"/>
        <v>47</v>
      </c>
      <c r="C77" s="10" t="s">
        <v>17</v>
      </c>
      <c r="D77" s="4">
        <f t="shared" si="9"/>
        <v>41961</v>
      </c>
      <c r="E77" s="49" t="s">
        <v>74</v>
      </c>
      <c r="F77" s="161"/>
      <c r="G77" s="162"/>
      <c r="H77" s="159"/>
      <c r="I77" s="163"/>
      <c r="J77" s="423" t="str">
        <f t="shared" si="10"/>
        <v/>
      </c>
      <c r="K77" s="424" t="str">
        <f t="shared" si="6"/>
        <v/>
      </c>
      <c r="L77" s="425" t="str">
        <f t="shared" si="7"/>
        <v/>
      </c>
      <c r="M77" s="245"/>
      <c r="N77" s="245"/>
      <c r="O77" s="245"/>
      <c r="P77" s="245"/>
      <c r="Q77" s="245"/>
      <c r="R77" s="245"/>
      <c r="S77" s="245"/>
      <c r="T77" s="245"/>
      <c r="U77" s="245"/>
      <c r="V77" s="245"/>
      <c r="W77" s="245"/>
      <c r="X77" s="245"/>
      <c r="Y77" s="245"/>
      <c r="Z77" s="245"/>
      <c r="AA77" s="245"/>
      <c r="AC77" s="17"/>
    </row>
    <row r="78" spans="1:29" ht="14.25" customHeight="1">
      <c r="A78" s="34">
        <f t="shared" si="11"/>
        <v>13</v>
      </c>
      <c r="B78" s="9">
        <f t="shared" si="8"/>
        <v>48</v>
      </c>
      <c r="C78" s="10" t="s">
        <v>16</v>
      </c>
      <c r="D78" s="4">
        <f t="shared" si="9"/>
        <v>41968</v>
      </c>
      <c r="E78" s="49" t="s">
        <v>74</v>
      </c>
      <c r="F78" s="161"/>
      <c r="G78" s="162"/>
      <c r="H78" s="159"/>
      <c r="I78" s="163"/>
      <c r="J78" s="423" t="str">
        <f t="shared" si="10"/>
        <v/>
      </c>
      <c r="K78" s="424" t="str">
        <f t="shared" si="6"/>
        <v/>
      </c>
      <c r="L78" s="425" t="str">
        <f t="shared" si="7"/>
        <v/>
      </c>
      <c r="M78" s="244"/>
      <c r="N78" s="244"/>
      <c r="O78" s="244"/>
      <c r="P78" s="244"/>
      <c r="Q78" s="244"/>
      <c r="R78" s="244"/>
      <c r="S78" s="244"/>
      <c r="T78" s="245"/>
      <c r="U78" s="245"/>
      <c r="V78" s="245"/>
      <c r="W78" s="245"/>
      <c r="X78" s="245"/>
      <c r="Y78" s="245"/>
      <c r="Z78" s="245"/>
      <c r="AA78" s="245"/>
      <c r="AC78" s="17"/>
    </row>
    <row r="79" spans="1:29" ht="14.25" customHeight="1">
      <c r="A79" s="34">
        <f t="shared" si="11"/>
        <v>14</v>
      </c>
      <c r="B79" s="9">
        <f t="shared" si="8"/>
        <v>49</v>
      </c>
      <c r="C79" s="10" t="s">
        <v>17</v>
      </c>
      <c r="D79" s="4">
        <f t="shared" si="9"/>
        <v>41975</v>
      </c>
      <c r="E79" s="49" t="s">
        <v>74</v>
      </c>
      <c r="F79" s="161"/>
      <c r="G79" s="162"/>
      <c r="H79" s="159"/>
      <c r="I79" s="163"/>
      <c r="J79" s="423" t="str">
        <f t="shared" si="10"/>
        <v/>
      </c>
      <c r="K79" s="424" t="str">
        <f t="shared" si="6"/>
        <v/>
      </c>
      <c r="L79" s="425" t="str">
        <f t="shared" si="7"/>
        <v/>
      </c>
      <c r="M79" s="244"/>
      <c r="N79" s="244"/>
      <c r="O79" s="244"/>
      <c r="P79" s="244"/>
      <c r="Q79" s="244"/>
      <c r="R79" s="244"/>
      <c r="S79" s="244"/>
      <c r="T79" s="245"/>
      <c r="U79" s="245"/>
      <c r="V79" s="245"/>
      <c r="W79" s="245"/>
      <c r="X79" s="245"/>
      <c r="Y79" s="245"/>
      <c r="Z79" s="245"/>
      <c r="AA79" s="245"/>
      <c r="AC79" s="17"/>
    </row>
    <row r="80" spans="1:29" ht="14.25" customHeight="1">
      <c r="A80" s="34">
        <f t="shared" si="11"/>
        <v>15</v>
      </c>
      <c r="B80" s="9">
        <f t="shared" si="8"/>
        <v>50</v>
      </c>
      <c r="C80" s="10" t="s">
        <v>16</v>
      </c>
      <c r="D80" s="4">
        <f t="shared" si="9"/>
        <v>41982</v>
      </c>
      <c r="E80" s="49" t="s">
        <v>74</v>
      </c>
      <c r="F80" s="161"/>
      <c r="G80" s="162"/>
      <c r="H80" s="159"/>
      <c r="I80" s="163"/>
      <c r="J80" s="423" t="str">
        <f t="shared" si="10"/>
        <v/>
      </c>
      <c r="K80" s="424" t="str">
        <f t="shared" si="6"/>
        <v/>
      </c>
      <c r="L80" s="425" t="str">
        <f t="shared" si="7"/>
        <v/>
      </c>
      <c r="M80" s="244"/>
      <c r="N80" s="244"/>
      <c r="O80" s="244"/>
      <c r="P80" s="244"/>
      <c r="Q80" s="244"/>
      <c r="R80" s="244"/>
      <c r="S80" s="244"/>
      <c r="T80" s="245"/>
      <c r="U80" s="245"/>
      <c r="V80" s="245"/>
      <c r="W80" s="245"/>
      <c r="X80" s="245"/>
      <c r="Y80" s="245"/>
      <c r="Z80" s="245"/>
      <c r="AA80" s="245"/>
      <c r="AC80" s="17"/>
    </row>
    <row r="81" spans="1:29" ht="14.25" customHeight="1">
      <c r="A81" s="34">
        <f t="shared" si="11"/>
        <v>16</v>
      </c>
      <c r="B81" s="9">
        <f>1+B80</f>
        <v>51</v>
      </c>
      <c r="C81" s="10" t="s">
        <v>17</v>
      </c>
      <c r="D81" s="4">
        <f>7+D80</f>
        <v>41989</v>
      </c>
      <c r="E81" s="49" t="s">
        <v>74</v>
      </c>
      <c r="F81" s="161"/>
      <c r="G81" s="162"/>
      <c r="H81" s="159"/>
      <c r="I81" s="163"/>
      <c r="J81" s="423" t="str">
        <f t="shared" si="10"/>
        <v/>
      </c>
      <c r="K81" s="424" t="str">
        <f t="shared" si="6"/>
        <v/>
      </c>
      <c r="L81" s="425" t="str">
        <f t="shared" si="7"/>
        <v/>
      </c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0"/>
      <c r="AA81" s="250"/>
      <c r="AC81" s="17"/>
    </row>
    <row r="82" spans="1:29" ht="14.25" customHeight="1">
      <c r="A82" s="34">
        <f t="shared" si="11"/>
        <v>17</v>
      </c>
      <c r="B82" s="9">
        <f t="shared" si="8"/>
        <v>52</v>
      </c>
      <c r="C82" s="10" t="s">
        <v>16</v>
      </c>
      <c r="D82" s="4">
        <f t="shared" si="9"/>
        <v>41996</v>
      </c>
      <c r="E82" s="49" t="s">
        <v>74</v>
      </c>
      <c r="F82" s="161"/>
      <c r="G82" s="162"/>
      <c r="H82" s="159"/>
      <c r="I82" s="163"/>
      <c r="J82" s="423" t="str">
        <f t="shared" si="10"/>
        <v/>
      </c>
      <c r="K82" s="424" t="str">
        <f t="shared" si="6"/>
        <v/>
      </c>
      <c r="L82" s="425" t="str">
        <f t="shared" si="7"/>
        <v/>
      </c>
      <c r="M82" s="332"/>
      <c r="N82" s="332"/>
      <c r="O82" s="332"/>
      <c r="P82" s="332"/>
      <c r="Q82" s="332"/>
      <c r="R82" s="332"/>
      <c r="S82" s="332"/>
      <c r="T82" s="332"/>
      <c r="U82" s="332"/>
      <c r="V82" s="332"/>
      <c r="W82" s="332"/>
      <c r="X82" s="332"/>
      <c r="Y82" s="332"/>
      <c r="Z82" s="332"/>
      <c r="AA82" s="332"/>
      <c r="AC82" s="17"/>
    </row>
    <row r="83" spans="1:29" ht="14.25" customHeight="1">
      <c r="A83" s="34">
        <f t="shared" si="11"/>
        <v>18</v>
      </c>
      <c r="B83" s="9">
        <v>1</v>
      </c>
      <c r="C83" s="10" t="s">
        <v>17</v>
      </c>
      <c r="D83" s="4">
        <f t="shared" si="9"/>
        <v>42003</v>
      </c>
      <c r="E83" s="49" t="s">
        <v>74</v>
      </c>
      <c r="F83" s="161"/>
      <c r="G83" s="162"/>
      <c r="H83" s="159"/>
      <c r="I83" s="163"/>
      <c r="J83" s="423" t="str">
        <f t="shared" si="10"/>
        <v/>
      </c>
      <c r="K83" s="424" t="str">
        <f t="shared" si="6"/>
        <v/>
      </c>
      <c r="L83" s="425" t="str">
        <f t="shared" si="7"/>
        <v/>
      </c>
      <c r="M83" s="332"/>
      <c r="N83" s="332"/>
      <c r="O83" s="332"/>
      <c r="P83" s="332"/>
      <c r="Q83" s="332"/>
      <c r="R83" s="332"/>
      <c r="S83" s="332"/>
      <c r="T83" s="332"/>
      <c r="U83" s="332"/>
      <c r="V83" s="332"/>
      <c r="W83" s="332"/>
      <c r="X83" s="332"/>
      <c r="Y83" s="332"/>
      <c r="Z83" s="332"/>
      <c r="AA83" s="332"/>
      <c r="AC83" s="17"/>
    </row>
    <row r="84" spans="1:29" ht="14.25" customHeight="1">
      <c r="A84" s="34">
        <f t="shared" si="11"/>
        <v>19</v>
      </c>
      <c r="B84" s="9">
        <f t="shared" si="11"/>
        <v>2</v>
      </c>
      <c r="C84" s="10" t="s">
        <v>16</v>
      </c>
      <c r="D84" s="4">
        <f t="shared" si="9"/>
        <v>42010</v>
      </c>
      <c r="E84" s="49" t="s">
        <v>74</v>
      </c>
      <c r="F84" s="161"/>
      <c r="G84" s="162"/>
      <c r="H84" s="159"/>
      <c r="I84" s="163"/>
      <c r="J84" s="423" t="str">
        <f t="shared" si="10"/>
        <v/>
      </c>
      <c r="K84" s="424" t="str">
        <f t="shared" si="6"/>
        <v/>
      </c>
      <c r="L84" s="425" t="str">
        <f t="shared" si="7"/>
        <v/>
      </c>
      <c r="M84" s="245"/>
      <c r="N84" s="245"/>
      <c r="O84" s="245"/>
      <c r="P84" s="245"/>
      <c r="Q84" s="245"/>
      <c r="R84" s="245"/>
      <c r="S84" s="245"/>
      <c r="T84" s="245"/>
      <c r="U84" s="245"/>
      <c r="V84" s="245"/>
      <c r="W84" s="245"/>
      <c r="X84" s="245"/>
      <c r="Y84" s="245"/>
      <c r="Z84" s="245"/>
      <c r="AA84" s="245"/>
      <c r="AC84" s="17"/>
    </row>
    <row r="85" spans="1:29" ht="14.25" customHeight="1">
      <c r="A85" s="34">
        <f t="shared" si="11"/>
        <v>20</v>
      </c>
      <c r="B85" s="9">
        <f t="shared" si="11"/>
        <v>3</v>
      </c>
      <c r="C85" s="10" t="s">
        <v>17</v>
      </c>
      <c r="D85" s="4">
        <f t="shared" si="9"/>
        <v>42017</v>
      </c>
      <c r="E85" s="49" t="s">
        <v>74</v>
      </c>
      <c r="F85" s="161"/>
      <c r="G85" s="162"/>
      <c r="H85" s="159"/>
      <c r="I85" s="163"/>
      <c r="J85" s="423" t="str">
        <f t="shared" si="10"/>
        <v/>
      </c>
      <c r="K85" s="424" t="str">
        <f t="shared" si="6"/>
        <v/>
      </c>
      <c r="L85" s="425" t="str">
        <f t="shared" si="7"/>
        <v/>
      </c>
      <c r="M85" s="245"/>
      <c r="N85" s="245"/>
      <c r="O85" s="245"/>
      <c r="P85" s="245"/>
      <c r="Q85" s="245"/>
      <c r="R85" s="245"/>
      <c r="S85" s="245"/>
      <c r="T85" s="245"/>
      <c r="U85" s="245"/>
      <c r="V85" s="245"/>
      <c r="W85" s="245"/>
      <c r="X85" s="245"/>
      <c r="Y85" s="245"/>
      <c r="Z85" s="245"/>
      <c r="AA85" s="245"/>
      <c r="AC85" s="17"/>
    </row>
    <row r="86" spans="1:29" ht="14.25" customHeight="1">
      <c r="A86" s="34">
        <f t="shared" si="11"/>
        <v>21</v>
      </c>
      <c r="B86" s="9">
        <f t="shared" si="11"/>
        <v>4</v>
      </c>
      <c r="C86" s="10" t="s">
        <v>16</v>
      </c>
      <c r="D86" s="4">
        <f t="shared" si="9"/>
        <v>42024</v>
      </c>
      <c r="E86" s="49" t="s">
        <v>74</v>
      </c>
      <c r="F86" s="161"/>
      <c r="G86" s="162"/>
      <c r="H86" s="159"/>
      <c r="I86" s="163"/>
      <c r="J86" s="423" t="str">
        <f t="shared" si="10"/>
        <v/>
      </c>
      <c r="K86" s="424" t="str">
        <f t="shared" si="6"/>
        <v/>
      </c>
      <c r="L86" s="425" t="str">
        <f t="shared" si="7"/>
        <v/>
      </c>
      <c r="M86" s="245"/>
      <c r="N86" s="245"/>
      <c r="O86" s="245"/>
      <c r="P86" s="245"/>
      <c r="Q86" s="245"/>
      <c r="R86" s="245"/>
      <c r="S86" s="245"/>
      <c r="T86" s="245"/>
      <c r="U86" s="245"/>
      <c r="V86" s="245"/>
      <c r="W86" s="245"/>
      <c r="X86" s="245"/>
      <c r="Y86" s="245"/>
      <c r="Z86" s="245"/>
      <c r="AA86" s="245"/>
      <c r="AC86" s="17"/>
    </row>
    <row r="87" spans="1:29" ht="14.25" customHeight="1">
      <c r="A87" s="34">
        <f t="shared" si="11"/>
        <v>22</v>
      </c>
      <c r="B87" s="9">
        <f t="shared" si="11"/>
        <v>5</v>
      </c>
      <c r="C87" s="10" t="s">
        <v>17</v>
      </c>
      <c r="D87" s="4">
        <f t="shared" si="9"/>
        <v>42031</v>
      </c>
      <c r="E87" s="49" t="s">
        <v>74</v>
      </c>
      <c r="F87" s="161"/>
      <c r="G87" s="162"/>
      <c r="H87" s="159"/>
      <c r="I87" s="163"/>
      <c r="J87" s="423" t="str">
        <f t="shared" si="10"/>
        <v/>
      </c>
      <c r="K87" s="424" t="str">
        <f t="shared" si="6"/>
        <v/>
      </c>
      <c r="L87" s="425" t="str">
        <f t="shared" si="7"/>
        <v/>
      </c>
      <c r="M87" s="245"/>
      <c r="N87" s="245"/>
      <c r="O87" s="245"/>
      <c r="P87" s="245"/>
      <c r="Q87" s="245"/>
      <c r="R87" s="245"/>
      <c r="S87" s="245"/>
      <c r="T87" s="244"/>
      <c r="U87" s="244"/>
      <c r="V87" s="244"/>
      <c r="W87" s="244"/>
      <c r="X87" s="245"/>
      <c r="Y87" s="245"/>
      <c r="Z87" s="245"/>
      <c r="AA87" s="245"/>
      <c r="AC87" s="17"/>
    </row>
    <row r="88" spans="1:29" ht="14.25" customHeight="1">
      <c r="A88" s="34">
        <f t="shared" si="11"/>
        <v>23</v>
      </c>
      <c r="B88" s="9">
        <f t="shared" si="11"/>
        <v>6</v>
      </c>
      <c r="C88" s="10" t="s">
        <v>16</v>
      </c>
      <c r="D88" s="4">
        <f t="shared" si="9"/>
        <v>42038</v>
      </c>
      <c r="E88" s="49" t="s">
        <v>74</v>
      </c>
      <c r="F88" s="161"/>
      <c r="G88" s="162"/>
      <c r="H88" s="159"/>
      <c r="I88" s="163"/>
      <c r="J88" s="423" t="str">
        <f t="shared" si="10"/>
        <v/>
      </c>
      <c r="K88" s="424" t="str">
        <f t="shared" si="6"/>
        <v/>
      </c>
      <c r="L88" s="425" t="str">
        <f t="shared" si="7"/>
        <v/>
      </c>
      <c r="M88" s="245"/>
      <c r="N88" s="245"/>
      <c r="O88" s="245"/>
      <c r="P88" s="245"/>
      <c r="Q88" s="245"/>
      <c r="R88" s="245"/>
      <c r="S88" s="245"/>
      <c r="T88" s="244"/>
      <c r="U88" s="244"/>
      <c r="V88" s="244"/>
      <c r="W88" s="244"/>
      <c r="X88" s="245"/>
      <c r="Y88" s="245"/>
      <c r="Z88" s="245"/>
      <c r="AA88" s="245"/>
      <c r="AC88" s="17"/>
    </row>
    <row r="89" spans="1:29" ht="14.25" customHeight="1">
      <c r="A89" s="34">
        <f t="shared" si="11"/>
        <v>24</v>
      </c>
      <c r="B89" s="9">
        <f t="shared" si="11"/>
        <v>7</v>
      </c>
      <c r="C89" s="10" t="s">
        <v>17</v>
      </c>
      <c r="D89" s="4">
        <f t="shared" si="9"/>
        <v>42045</v>
      </c>
      <c r="E89" s="49" t="s">
        <v>74</v>
      </c>
      <c r="F89" s="161"/>
      <c r="G89" s="162"/>
      <c r="H89" s="159"/>
      <c r="I89" s="163"/>
      <c r="J89" s="423" t="str">
        <f t="shared" si="10"/>
        <v/>
      </c>
      <c r="K89" s="424" t="str">
        <f t="shared" si="6"/>
        <v/>
      </c>
      <c r="L89" s="425" t="str">
        <f t="shared" si="7"/>
        <v/>
      </c>
      <c r="M89" s="245"/>
      <c r="N89" s="245"/>
      <c r="O89" s="245"/>
      <c r="P89" s="245"/>
      <c r="Q89" s="245"/>
      <c r="R89" s="245"/>
      <c r="S89" s="245"/>
      <c r="T89" s="244"/>
      <c r="U89" s="244"/>
      <c r="V89" s="244"/>
      <c r="W89" s="244"/>
      <c r="X89" s="245"/>
      <c r="Y89" s="245"/>
      <c r="Z89" s="245"/>
      <c r="AA89" s="245"/>
      <c r="AC89" s="17"/>
    </row>
    <row r="90" spans="1:29" ht="14.25" customHeight="1">
      <c r="A90" s="34">
        <f t="shared" si="11"/>
        <v>25</v>
      </c>
      <c r="B90" s="9">
        <f t="shared" si="11"/>
        <v>8</v>
      </c>
      <c r="C90" s="10" t="s">
        <v>16</v>
      </c>
      <c r="D90" s="4">
        <f t="shared" si="9"/>
        <v>42052</v>
      </c>
      <c r="E90" s="49" t="s">
        <v>74</v>
      </c>
      <c r="F90" s="161"/>
      <c r="G90" s="162"/>
      <c r="H90" s="159"/>
      <c r="I90" s="163"/>
      <c r="J90" s="423" t="str">
        <f t="shared" si="10"/>
        <v/>
      </c>
      <c r="K90" s="424" t="str">
        <f t="shared" si="6"/>
        <v/>
      </c>
      <c r="L90" s="425" t="str">
        <f t="shared" si="7"/>
        <v/>
      </c>
      <c r="M90" s="245"/>
      <c r="N90" s="245"/>
      <c r="O90" s="245"/>
      <c r="P90" s="245"/>
      <c r="Q90" s="245"/>
      <c r="R90" s="245"/>
      <c r="S90" s="245"/>
      <c r="T90" s="244"/>
      <c r="U90" s="244"/>
      <c r="V90" s="244"/>
      <c r="W90" s="244"/>
      <c r="X90" s="245"/>
      <c r="Y90" s="245"/>
      <c r="Z90" s="245"/>
      <c r="AA90" s="245"/>
      <c r="AC90" s="17"/>
    </row>
    <row r="91" spans="1:29" ht="14.25" customHeight="1">
      <c r="A91" s="34">
        <f t="shared" si="11"/>
        <v>26</v>
      </c>
      <c r="B91" s="9">
        <f t="shared" si="11"/>
        <v>9</v>
      </c>
      <c r="C91" s="10" t="s">
        <v>17</v>
      </c>
      <c r="D91" s="4">
        <f t="shared" si="9"/>
        <v>42059</v>
      </c>
      <c r="E91" s="49" t="s">
        <v>74</v>
      </c>
      <c r="F91" s="161"/>
      <c r="G91" s="162"/>
      <c r="H91" s="159"/>
      <c r="I91" s="163"/>
      <c r="J91" s="423" t="str">
        <f t="shared" si="10"/>
        <v/>
      </c>
      <c r="K91" s="424" t="str">
        <f t="shared" si="6"/>
        <v/>
      </c>
      <c r="L91" s="425" t="str">
        <f t="shared" si="7"/>
        <v/>
      </c>
      <c r="M91" s="332"/>
      <c r="N91" s="332"/>
      <c r="O91" s="332"/>
      <c r="P91" s="332"/>
      <c r="Q91" s="332"/>
      <c r="R91" s="332"/>
      <c r="S91" s="332"/>
      <c r="T91" s="332"/>
      <c r="U91" s="332"/>
      <c r="V91" s="332"/>
      <c r="W91" s="332"/>
      <c r="X91" s="332"/>
      <c r="Y91" s="332"/>
      <c r="Z91" s="332"/>
      <c r="AA91" s="332"/>
      <c r="AC91" s="17"/>
    </row>
    <row r="92" spans="1:29" ht="14.25" customHeight="1">
      <c r="A92" s="34">
        <f t="shared" si="11"/>
        <v>27</v>
      </c>
      <c r="B92" s="9">
        <f t="shared" si="11"/>
        <v>10</v>
      </c>
      <c r="C92" s="10" t="s">
        <v>16</v>
      </c>
      <c r="D92" s="4">
        <f t="shared" si="9"/>
        <v>42066</v>
      </c>
      <c r="E92" s="49" t="s">
        <v>74</v>
      </c>
      <c r="F92" s="161"/>
      <c r="G92" s="162"/>
      <c r="H92" s="159"/>
      <c r="I92" s="163"/>
      <c r="J92" s="423" t="str">
        <f t="shared" si="10"/>
        <v/>
      </c>
      <c r="K92" s="424" t="str">
        <f t="shared" si="6"/>
        <v/>
      </c>
      <c r="L92" s="425" t="str">
        <f t="shared" si="7"/>
        <v/>
      </c>
      <c r="M92" s="332"/>
      <c r="N92" s="332"/>
      <c r="O92" s="332"/>
      <c r="P92" s="332"/>
      <c r="Q92" s="332"/>
      <c r="R92" s="332"/>
      <c r="S92" s="332"/>
      <c r="T92" s="332"/>
      <c r="U92" s="332"/>
      <c r="V92" s="332"/>
      <c r="W92" s="332"/>
      <c r="X92" s="332"/>
      <c r="Y92" s="332"/>
      <c r="Z92" s="332"/>
      <c r="AA92" s="332"/>
      <c r="AC92" s="17"/>
    </row>
    <row r="93" spans="1:29" ht="14.25" customHeight="1">
      <c r="A93" s="34">
        <f t="shared" si="11"/>
        <v>28</v>
      </c>
      <c r="B93" s="9">
        <f t="shared" si="11"/>
        <v>11</v>
      </c>
      <c r="C93" s="10" t="s">
        <v>17</v>
      </c>
      <c r="D93" s="4">
        <f t="shared" si="9"/>
        <v>42073</v>
      </c>
      <c r="E93" s="49" t="s">
        <v>74</v>
      </c>
      <c r="F93" s="161"/>
      <c r="G93" s="162"/>
      <c r="H93" s="159"/>
      <c r="I93" s="163"/>
      <c r="J93" s="423" t="str">
        <f t="shared" si="10"/>
        <v/>
      </c>
      <c r="K93" s="424" t="str">
        <f t="shared" si="6"/>
        <v/>
      </c>
      <c r="L93" s="425" t="str">
        <f t="shared" si="7"/>
        <v/>
      </c>
      <c r="M93" s="245"/>
      <c r="N93" s="245"/>
      <c r="O93" s="245"/>
      <c r="P93" s="245"/>
      <c r="Q93" s="245"/>
      <c r="R93" s="245"/>
      <c r="S93" s="245"/>
      <c r="T93" s="245"/>
      <c r="U93" s="245"/>
      <c r="V93" s="245"/>
      <c r="W93" s="245"/>
      <c r="X93" s="245"/>
      <c r="Y93" s="245"/>
      <c r="Z93" s="245"/>
      <c r="AA93" s="245"/>
      <c r="AC93" s="17"/>
    </row>
    <row r="94" spans="1:29" ht="14.25" customHeight="1">
      <c r="A94" s="34">
        <f t="shared" si="11"/>
        <v>29</v>
      </c>
      <c r="B94" s="9">
        <f t="shared" si="11"/>
        <v>12</v>
      </c>
      <c r="C94" s="10" t="s">
        <v>17</v>
      </c>
      <c r="D94" s="4">
        <f t="shared" si="9"/>
        <v>42080</v>
      </c>
      <c r="E94" s="49" t="s">
        <v>74</v>
      </c>
      <c r="F94" s="161"/>
      <c r="G94" s="162"/>
      <c r="H94" s="159"/>
      <c r="I94" s="163"/>
      <c r="J94" s="423" t="str">
        <f t="shared" si="10"/>
        <v/>
      </c>
      <c r="K94" s="424" t="str">
        <f t="shared" si="6"/>
        <v/>
      </c>
      <c r="L94" s="425" t="str">
        <f t="shared" si="7"/>
        <v/>
      </c>
      <c r="M94" s="245"/>
      <c r="N94" s="245"/>
      <c r="O94" s="245"/>
      <c r="P94" s="245"/>
      <c r="Q94" s="245"/>
      <c r="R94" s="245"/>
      <c r="S94" s="245"/>
      <c r="T94" s="245"/>
      <c r="U94" s="245"/>
      <c r="V94" s="245"/>
      <c r="W94" s="245"/>
      <c r="X94" s="245"/>
      <c r="Y94" s="245"/>
      <c r="Z94" s="245"/>
      <c r="AA94" s="245"/>
      <c r="AC94" s="17"/>
    </row>
    <row r="95" spans="1:29" ht="14.25" customHeight="1">
      <c r="A95" s="34">
        <f t="shared" si="11"/>
        <v>30</v>
      </c>
      <c r="B95" s="9">
        <f t="shared" si="11"/>
        <v>13</v>
      </c>
      <c r="C95" s="10" t="s">
        <v>17</v>
      </c>
      <c r="D95" s="4">
        <f t="shared" si="9"/>
        <v>42087</v>
      </c>
      <c r="E95" s="49" t="s">
        <v>74</v>
      </c>
      <c r="F95" s="161"/>
      <c r="G95" s="162"/>
      <c r="H95" s="159"/>
      <c r="I95" s="163"/>
      <c r="J95" s="423" t="str">
        <f t="shared" si="10"/>
        <v/>
      </c>
      <c r="K95" s="424" t="str">
        <f t="shared" si="6"/>
        <v/>
      </c>
      <c r="L95" s="425" t="str">
        <f t="shared" si="7"/>
        <v/>
      </c>
      <c r="M95" s="245"/>
      <c r="N95" s="245"/>
      <c r="O95" s="245"/>
      <c r="P95" s="245"/>
      <c r="Q95" s="245"/>
      <c r="R95" s="245"/>
      <c r="S95" s="245"/>
      <c r="T95" s="245"/>
      <c r="U95" s="245"/>
      <c r="V95" s="245"/>
      <c r="W95" s="245"/>
      <c r="X95" s="245"/>
      <c r="Y95" s="245"/>
      <c r="Z95" s="245"/>
      <c r="AA95" s="245"/>
      <c r="AC95" s="17"/>
    </row>
    <row r="96" spans="1:29" ht="14.25" customHeight="1">
      <c r="A96" s="34">
        <f t="shared" si="11"/>
        <v>31</v>
      </c>
      <c r="B96" s="9">
        <f t="shared" si="11"/>
        <v>14</v>
      </c>
      <c r="C96" s="10" t="s">
        <v>16</v>
      </c>
      <c r="D96" s="4">
        <f t="shared" si="9"/>
        <v>42094</v>
      </c>
      <c r="E96" s="49" t="s">
        <v>74</v>
      </c>
      <c r="F96" s="161"/>
      <c r="G96" s="162"/>
      <c r="H96" s="159"/>
      <c r="I96" s="163"/>
      <c r="J96" s="423" t="str">
        <f t="shared" si="10"/>
        <v/>
      </c>
      <c r="K96" s="424" t="str">
        <f t="shared" si="6"/>
        <v/>
      </c>
      <c r="L96" s="425" t="str">
        <f t="shared" si="7"/>
        <v/>
      </c>
      <c r="M96" s="245"/>
      <c r="N96" s="245"/>
      <c r="O96" s="245"/>
      <c r="P96" s="244"/>
      <c r="Q96" s="244"/>
      <c r="R96" s="244"/>
      <c r="S96" s="244"/>
      <c r="T96" s="245"/>
      <c r="U96" s="245"/>
      <c r="V96" s="245"/>
      <c r="W96" s="245"/>
      <c r="X96" s="245"/>
      <c r="Y96" s="245"/>
      <c r="Z96" s="245"/>
      <c r="AA96" s="245"/>
      <c r="AC96" s="17"/>
    </row>
    <row r="97" spans="1:29" ht="14.25" customHeight="1">
      <c r="A97" s="34">
        <f t="shared" si="11"/>
        <v>32</v>
      </c>
      <c r="B97" s="9">
        <f t="shared" si="11"/>
        <v>15</v>
      </c>
      <c r="C97" s="10" t="s">
        <v>17</v>
      </c>
      <c r="D97" s="4">
        <f t="shared" si="9"/>
        <v>42101</v>
      </c>
      <c r="E97" s="49" t="s">
        <v>74</v>
      </c>
      <c r="F97" s="161"/>
      <c r="G97" s="162"/>
      <c r="H97" s="159"/>
      <c r="I97" s="163"/>
      <c r="J97" s="423" t="str">
        <f t="shared" si="10"/>
        <v/>
      </c>
      <c r="K97" s="424" t="str">
        <f t="shared" si="6"/>
        <v/>
      </c>
      <c r="L97" s="425" t="str">
        <f t="shared" si="7"/>
        <v/>
      </c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  <c r="X97" s="245"/>
      <c r="Y97" s="245"/>
      <c r="Z97" s="245"/>
      <c r="AA97" s="245"/>
      <c r="AC97" s="17"/>
    </row>
    <row r="98" spans="1:29" ht="14.25" customHeight="1">
      <c r="A98" s="34">
        <f t="shared" si="11"/>
        <v>33</v>
      </c>
      <c r="B98" s="9">
        <f t="shared" si="11"/>
        <v>16</v>
      </c>
      <c r="C98" s="10" t="s">
        <v>16</v>
      </c>
      <c r="D98" s="4">
        <f t="shared" si="9"/>
        <v>42108</v>
      </c>
      <c r="E98" s="49" t="s">
        <v>74</v>
      </c>
      <c r="F98" s="161"/>
      <c r="G98" s="162"/>
      <c r="H98" s="159"/>
      <c r="I98" s="163"/>
      <c r="J98" s="423" t="str">
        <f t="shared" si="10"/>
        <v/>
      </c>
      <c r="K98" s="424" t="str">
        <f t="shared" si="6"/>
        <v/>
      </c>
      <c r="L98" s="425" t="str">
        <f t="shared" si="7"/>
        <v/>
      </c>
      <c r="M98" s="244"/>
      <c r="N98" s="244"/>
      <c r="O98" s="244"/>
      <c r="P98" s="244"/>
      <c r="Q98" s="244"/>
      <c r="R98" s="244"/>
      <c r="S98" s="244"/>
      <c r="T98" s="245"/>
      <c r="U98" s="245"/>
      <c r="V98" s="245"/>
      <c r="W98" s="245"/>
      <c r="X98" s="245"/>
      <c r="Y98" s="245"/>
      <c r="Z98" s="245"/>
      <c r="AA98" s="245"/>
      <c r="AC98" s="17"/>
    </row>
    <row r="99" spans="1:29" ht="14.25" customHeight="1">
      <c r="A99" s="34">
        <f t="shared" si="11"/>
        <v>34</v>
      </c>
      <c r="B99" s="9">
        <f t="shared" si="11"/>
        <v>17</v>
      </c>
      <c r="C99" s="10" t="s">
        <v>17</v>
      </c>
      <c r="D99" s="4">
        <f t="shared" si="9"/>
        <v>42115</v>
      </c>
      <c r="E99" s="49" t="s">
        <v>74</v>
      </c>
      <c r="F99" s="161"/>
      <c r="G99" s="162"/>
      <c r="H99" s="159"/>
      <c r="I99" s="163"/>
      <c r="J99" s="423" t="str">
        <f t="shared" si="10"/>
        <v/>
      </c>
      <c r="K99" s="424" t="str">
        <f t="shared" si="6"/>
        <v/>
      </c>
      <c r="L99" s="425" t="str">
        <f t="shared" si="7"/>
        <v/>
      </c>
      <c r="M99" s="244"/>
      <c r="N99" s="244"/>
      <c r="O99" s="244"/>
      <c r="P99" s="244"/>
      <c r="Q99" s="244"/>
      <c r="R99" s="244"/>
      <c r="S99" s="244"/>
      <c r="T99" s="245"/>
      <c r="U99" s="245"/>
      <c r="V99" s="245"/>
      <c r="W99" s="245"/>
      <c r="X99" s="245"/>
      <c r="Y99" s="245"/>
      <c r="Z99" s="245"/>
      <c r="AA99" s="245"/>
      <c r="AC99" s="17"/>
    </row>
    <row r="100" spans="1:29" ht="14.25" customHeight="1">
      <c r="A100" s="34">
        <f t="shared" si="11"/>
        <v>35</v>
      </c>
      <c r="B100" s="9">
        <f t="shared" si="11"/>
        <v>18</v>
      </c>
      <c r="C100" s="10" t="s">
        <v>16</v>
      </c>
      <c r="D100" s="4">
        <f t="shared" si="9"/>
        <v>42122</v>
      </c>
      <c r="E100" s="49" t="s">
        <v>74</v>
      </c>
      <c r="F100" s="161"/>
      <c r="G100" s="162"/>
      <c r="H100" s="159"/>
      <c r="I100" s="163"/>
      <c r="J100" s="423" t="str">
        <f t="shared" si="10"/>
        <v/>
      </c>
      <c r="K100" s="424" t="str">
        <f t="shared" si="6"/>
        <v/>
      </c>
      <c r="L100" s="425" t="str">
        <f t="shared" si="7"/>
        <v/>
      </c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  <c r="X100" s="332"/>
      <c r="Y100" s="332"/>
      <c r="Z100" s="332"/>
      <c r="AA100" s="332"/>
      <c r="AC100" s="17"/>
    </row>
    <row r="101" spans="1:29" ht="14.25" customHeight="1">
      <c r="A101" s="34">
        <f t="shared" si="11"/>
        <v>36</v>
      </c>
      <c r="B101" s="9">
        <f t="shared" si="11"/>
        <v>19</v>
      </c>
      <c r="C101" s="10" t="s">
        <v>17</v>
      </c>
      <c r="D101" s="4">
        <f t="shared" si="9"/>
        <v>42129</v>
      </c>
      <c r="E101" s="49" t="s">
        <v>74</v>
      </c>
      <c r="F101" s="161"/>
      <c r="G101" s="162"/>
      <c r="H101" s="159"/>
      <c r="I101" s="163"/>
      <c r="J101" s="423" t="str">
        <f t="shared" si="10"/>
        <v/>
      </c>
      <c r="K101" s="424" t="str">
        <f t="shared" si="6"/>
        <v/>
      </c>
      <c r="L101" s="425" t="str">
        <f t="shared" si="7"/>
        <v/>
      </c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  <c r="X101" s="332"/>
      <c r="Y101" s="332"/>
      <c r="Z101" s="332"/>
      <c r="AA101" s="332"/>
      <c r="AC101" s="17"/>
    </row>
    <row r="102" spans="1:29" ht="14.25" customHeight="1">
      <c r="A102" s="34">
        <f t="shared" si="11"/>
        <v>37</v>
      </c>
      <c r="B102" s="9">
        <f t="shared" si="11"/>
        <v>20</v>
      </c>
      <c r="C102" s="10" t="s">
        <v>16</v>
      </c>
      <c r="D102" s="4">
        <f t="shared" si="9"/>
        <v>42136</v>
      </c>
      <c r="E102" s="49" t="s">
        <v>74</v>
      </c>
      <c r="F102" s="161"/>
      <c r="G102" s="162"/>
      <c r="H102" s="159"/>
      <c r="I102" s="163"/>
      <c r="J102" s="423" t="str">
        <f t="shared" si="10"/>
        <v/>
      </c>
      <c r="K102" s="424" t="str">
        <f t="shared" si="6"/>
        <v/>
      </c>
      <c r="L102" s="425" t="str">
        <f t="shared" si="7"/>
        <v/>
      </c>
      <c r="M102" s="245"/>
      <c r="N102" s="245"/>
      <c r="O102" s="245"/>
      <c r="P102" s="245"/>
      <c r="Q102" s="245"/>
      <c r="R102" s="245"/>
      <c r="S102" s="245"/>
      <c r="T102" s="245"/>
      <c r="U102" s="245"/>
      <c r="V102" s="245"/>
      <c r="W102" s="245"/>
      <c r="X102" s="245"/>
      <c r="Y102" s="245"/>
      <c r="Z102" s="245"/>
      <c r="AA102" s="245"/>
      <c r="AC102" s="17"/>
    </row>
    <row r="103" spans="1:29" ht="14.25" customHeight="1">
      <c r="A103" s="34">
        <f t="shared" si="11"/>
        <v>38</v>
      </c>
      <c r="B103" s="9">
        <f t="shared" si="11"/>
        <v>21</v>
      </c>
      <c r="C103" s="10" t="s">
        <v>17</v>
      </c>
      <c r="D103" s="4">
        <f t="shared" si="9"/>
        <v>42143</v>
      </c>
      <c r="E103" s="49" t="s">
        <v>74</v>
      </c>
      <c r="F103" s="161"/>
      <c r="G103" s="162"/>
      <c r="H103" s="159"/>
      <c r="I103" s="163"/>
      <c r="J103" s="423" t="str">
        <f t="shared" si="10"/>
        <v/>
      </c>
      <c r="K103" s="424" t="str">
        <f t="shared" si="6"/>
        <v/>
      </c>
      <c r="L103" s="425" t="str">
        <f t="shared" si="7"/>
        <v/>
      </c>
      <c r="M103" s="245"/>
      <c r="N103" s="245"/>
      <c r="O103" s="245"/>
      <c r="P103" s="245"/>
      <c r="Q103" s="245"/>
      <c r="R103" s="245"/>
      <c r="S103" s="245"/>
      <c r="T103" s="245"/>
      <c r="U103" s="245"/>
      <c r="V103" s="245"/>
      <c r="W103" s="245"/>
      <c r="X103" s="245"/>
      <c r="Y103" s="245"/>
      <c r="Z103" s="245"/>
      <c r="AA103" s="245"/>
      <c r="AC103" s="17"/>
    </row>
    <row r="104" spans="1:29" ht="14.25" customHeight="1">
      <c r="A104" s="34">
        <f t="shared" si="11"/>
        <v>39</v>
      </c>
      <c r="B104" s="9">
        <f t="shared" si="11"/>
        <v>22</v>
      </c>
      <c r="C104" s="10" t="s">
        <v>16</v>
      </c>
      <c r="D104" s="4">
        <f t="shared" si="9"/>
        <v>42150</v>
      </c>
      <c r="E104" s="49" t="s">
        <v>74</v>
      </c>
      <c r="F104" s="161"/>
      <c r="G104" s="162"/>
      <c r="H104" s="159"/>
      <c r="I104" s="163"/>
      <c r="J104" s="423" t="str">
        <f t="shared" si="10"/>
        <v/>
      </c>
      <c r="K104" s="424" t="str">
        <f t="shared" si="6"/>
        <v/>
      </c>
      <c r="L104" s="425" t="str">
        <f t="shared" si="7"/>
        <v/>
      </c>
      <c r="M104" s="245"/>
      <c r="N104" s="245"/>
      <c r="O104" s="245"/>
      <c r="P104" s="245"/>
      <c r="Q104" s="245"/>
      <c r="R104" s="245"/>
      <c r="S104" s="245"/>
      <c r="T104" s="245"/>
      <c r="U104" s="245"/>
      <c r="V104" s="245"/>
      <c r="W104" s="245"/>
      <c r="X104" s="245"/>
      <c r="Y104" s="245"/>
      <c r="Z104" s="245"/>
      <c r="AA104" s="245"/>
      <c r="AC104" s="17"/>
    </row>
    <row r="105" spans="1:29" ht="14.25" customHeight="1">
      <c r="A105" s="34">
        <f t="shared" si="11"/>
        <v>40</v>
      </c>
      <c r="B105" s="9">
        <f t="shared" si="11"/>
        <v>23</v>
      </c>
      <c r="C105" s="10" t="s">
        <v>17</v>
      </c>
      <c r="D105" s="4">
        <f t="shared" si="9"/>
        <v>42157</v>
      </c>
      <c r="E105" s="49" t="s">
        <v>74</v>
      </c>
      <c r="F105" s="161"/>
      <c r="G105" s="162"/>
      <c r="H105" s="159"/>
      <c r="I105" s="163"/>
      <c r="J105" s="423" t="str">
        <f t="shared" si="10"/>
        <v/>
      </c>
      <c r="K105" s="424" t="str">
        <f t="shared" si="6"/>
        <v/>
      </c>
      <c r="L105" s="425" t="str">
        <f t="shared" si="7"/>
        <v/>
      </c>
      <c r="M105" s="245"/>
      <c r="N105" s="245"/>
      <c r="O105" s="245"/>
      <c r="P105" s="245"/>
      <c r="Q105" s="245"/>
      <c r="R105" s="245"/>
      <c r="S105" s="245"/>
      <c r="T105" s="244"/>
      <c r="U105" s="244"/>
      <c r="V105" s="244"/>
      <c r="W105" s="244"/>
      <c r="X105" s="245"/>
      <c r="Y105" s="245"/>
      <c r="Z105" s="245"/>
      <c r="AA105" s="245"/>
      <c r="AC105" s="17"/>
    </row>
    <row r="106" spans="1:29" ht="14.25" customHeight="1">
      <c r="A106" s="34">
        <f t="shared" si="11"/>
        <v>41</v>
      </c>
      <c r="B106" s="9">
        <f t="shared" si="11"/>
        <v>24</v>
      </c>
      <c r="C106" s="10" t="s">
        <v>16</v>
      </c>
      <c r="D106" s="4">
        <f t="shared" si="9"/>
        <v>42164</v>
      </c>
      <c r="E106" s="49" t="s">
        <v>74</v>
      </c>
      <c r="F106" s="161"/>
      <c r="G106" s="162"/>
      <c r="H106" s="159"/>
      <c r="I106" s="163"/>
      <c r="J106" s="423" t="str">
        <f t="shared" si="10"/>
        <v/>
      </c>
      <c r="K106" s="424" t="str">
        <f t="shared" si="6"/>
        <v/>
      </c>
      <c r="L106" s="425" t="str">
        <f t="shared" si="7"/>
        <v/>
      </c>
      <c r="M106" s="245"/>
      <c r="N106" s="245"/>
      <c r="O106" s="245"/>
      <c r="P106" s="245"/>
      <c r="Q106" s="245"/>
      <c r="R106" s="245"/>
      <c r="S106" s="245"/>
      <c r="T106" s="244"/>
      <c r="U106" s="244"/>
      <c r="V106" s="244"/>
      <c r="W106" s="244"/>
      <c r="X106" s="245"/>
      <c r="Y106" s="245"/>
      <c r="Z106" s="245"/>
      <c r="AA106" s="245"/>
      <c r="AC106" s="17"/>
    </row>
    <row r="107" spans="1:29" ht="14.25" customHeight="1">
      <c r="A107" s="34">
        <f t="shared" si="11"/>
        <v>42</v>
      </c>
      <c r="B107" s="9">
        <f t="shared" si="11"/>
        <v>25</v>
      </c>
      <c r="C107" s="10" t="s">
        <v>17</v>
      </c>
      <c r="D107" s="4">
        <f t="shared" si="9"/>
        <v>42171</v>
      </c>
      <c r="E107" s="49" t="s">
        <v>74</v>
      </c>
      <c r="F107" s="161"/>
      <c r="G107" s="162"/>
      <c r="H107" s="159"/>
      <c r="I107" s="163"/>
      <c r="J107" s="423" t="str">
        <f t="shared" si="10"/>
        <v/>
      </c>
      <c r="K107" s="424" t="str">
        <f t="shared" si="6"/>
        <v/>
      </c>
      <c r="L107" s="425" t="str">
        <f t="shared" si="7"/>
        <v/>
      </c>
      <c r="M107" s="245"/>
      <c r="N107" s="245"/>
      <c r="O107" s="245"/>
      <c r="P107" s="245"/>
      <c r="Q107" s="245"/>
      <c r="R107" s="245"/>
      <c r="S107" s="245"/>
      <c r="T107" s="244"/>
      <c r="U107" s="244"/>
      <c r="V107" s="244"/>
      <c r="W107" s="244"/>
      <c r="X107" s="245"/>
      <c r="Y107" s="245"/>
      <c r="Z107" s="245"/>
      <c r="AA107" s="245"/>
      <c r="AC107" s="17"/>
    </row>
    <row r="108" spans="1:29" ht="14.25" customHeight="1">
      <c r="A108" s="34">
        <f t="shared" si="11"/>
        <v>43</v>
      </c>
      <c r="B108" s="9">
        <f t="shared" si="11"/>
        <v>26</v>
      </c>
      <c r="C108" s="10" t="s">
        <v>16</v>
      </c>
      <c r="D108" s="4">
        <f t="shared" si="9"/>
        <v>42178</v>
      </c>
      <c r="E108" s="49" t="s">
        <v>74</v>
      </c>
      <c r="F108" s="161"/>
      <c r="G108" s="162"/>
      <c r="H108" s="159"/>
      <c r="I108" s="163"/>
      <c r="J108" s="423" t="str">
        <f t="shared" si="10"/>
        <v/>
      </c>
      <c r="K108" s="424" t="str">
        <f t="shared" si="6"/>
        <v/>
      </c>
      <c r="L108" s="425" t="str">
        <f t="shared" si="7"/>
        <v/>
      </c>
      <c r="M108" s="245"/>
      <c r="N108" s="245"/>
      <c r="O108" s="245"/>
      <c r="P108" s="245"/>
      <c r="Q108" s="245"/>
      <c r="R108" s="245"/>
      <c r="S108" s="245"/>
      <c r="T108" s="244"/>
      <c r="U108" s="244"/>
      <c r="V108" s="244"/>
      <c r="W108" s="244"/>
      <c r="X108" s="245"/>
      <c r="Y108" s="245"/>
      <c r="Z108" s="245"/>
      <c r="AA108" s="245"/>
      <c r="AC108" s="17"/>
    </row>
    <row r="109" spans="1:29" ht="14.25" customHeight="1" thickBot="1">
      <c r="A109" s="36">
        <f t="shared" si="11"/>
        <v>44</v>
      </c>
      <c r="B109" s="12">
        <f t="shared" si="11"/>
        <v>27</v>
      </c>
      <c r="C109" s="13" t="s">
        <v>17</v>
      </c>
      <c r="D109" s="5">
        <f t="shared" si="9"/>
        <v>42185</v>
      </c>
      <c r="E109" s="50" t="s">
        <v>74</v>
      </c>
      <c r="F109" s="169"/>
      <c r="G109" s="170"/>
      <c r="H109" s="167"/>
      <c r="I109" s="171"/>
      <c r="J109" s="426" t="str">
        <f t="shared" si="10"/>
        <v/>
      </c>
      <c r="K109" s="427" t="str">
        <f t="shared" si="6"/>
        <v/>
      </c>
      <c r="L109" s="428" t="str">
        <f t="shared" si="7"/>
        <v/>
      </c>
      <c r="M109" s="245"/>
      <c r="N109" s="245"/>
      <c r="O109" s="245"/>
      <c r="P109" s="245"/>
      <c r="Q109" s="245"/>
      <c r="R109" s="245"/>
      <c r="S109" s="245"/>
      <c r="T109" s="245"/>
      <c r="U109" s="245"/>
      <c r="V109" s="245"/>
      <c r="W109" s="245"/>
      <c r="X109" s="245"/>
      <c r="Y109" s="245"/>
      <c r="Z109" s="245"/>
      <c r="AA109" s="245"/>
      <c r="AC109" s="17"/>
    </row>
    <row r="110" spans="1:29" ht="14.25" customHeight="1">
      <c r="F110" s="180"/>
      <c r="G110" s="180"/>
      <c r="H110" s="180"/>
      <c r="I110" s="180"/>
      <c r="J110" s="181"/>
      <c r="K110" s="181"/>
      <c r="L110" s="181"/>
    </row>
    <row r="111" spans="1:29" ht="14.25" customHeight="1">
      <c r="F111" s="180"/>
      <c r="G111" s="180"/>
      <c r="H111" s="180"/>
      <c r="I111" s="180"/>
      <c r="J111" s="181"/>
      <c r="K111" s="181"/>
      <c r="L111" s="181"/>
    </row>
    <row r="112" spans="1:29" ht="14.25" customHeight="1">
      <c r="F112" s="180"/>
      <c r="G112" s="180"/>
      <c r="H112" s="180"/>
      <c r="I112" s="180"/>
      <c r="J112" s="181"/>
      <c r="K112" s="181"/>
      <c r="L112" s="181"/>
    </row>
    <row r="113" spans="6:12" ht="14.25" customHeight="1">
      <c r="F113" s="180"/>
      <c r="G113" s="180"/>
      <c r="H113" s="180"/>
      <c r="I113" s="180"/>
      <c r="J113" s="181"/>
      <c r="K113" s="181"/>
      <c r="L113" s="181"/>
    </row>
    <row r="114" spans="6:12" ht="14.25" customHeight="1">
      <c r="F114" s="180"/>
      <c r="G114" s="180"/>
      <c r="H114" s="180"/>
      <c r="I114" s="180"/>
      <c r="J114" s="181"/>
      <c r="K114" s="181"/>
      <c r="L114" s="181"/>
    </row>
    <row r="115" spans="6:12" ht="14.25" customHeight="1">
      <c r="F115" s="180"/>
      <c r="G115" s="180"/>
      <c r="H115" s="180"/>
      <c r="I115" s="180"/>
      <c r="J115" s="181"/>
      <c r="K115" s="181"/>
      <c r="L115" s="181"/>
    </row>
    <row r="116" spans="6:12" ht="14.25" customHeight="1">
      <c r="F116" s="180"/>
      <c r="G116" s="180"/>
      <c r="H116" s="180"/>
      <c r="I116" s="180"/>
      <c r="J116" s="181"/>
      <c r="K116" s="181"/>
      <c r="L116" s="181"/>
    </row>
  </sheetData>
  <mergeCells count="19">
    <mergeCell ref="F2:I2"/>
    <mergeCell ref="I3:I10"/>
    <mergeCell ref="F57:I57"/>
    <mergeCell ref="I58:I65"/>
    <mergeCell ref="E3:E10"/>
    <mergeCell ref="B1:E1"/>
    <mergeCell ref="D58:D65"/>
    <mergeCell ref="F58:F65"/>
    <mergeCell ref="G58:G65"/>
    <mergeCell ref="H58:H65"/>
    <mergeCell ref="E58:E65"/>
    <mergeCell ref="C58:C65"/>
    <mergeCell ref="B58:B65"/>
    <mergeCell ref="C3:C10"/>
    <mergeCell ref="B3:B10"/>
    <mergeCell ref="D3:D10"/>
    <mergeCell ref="F3:F10"/>
    <mergeCell ref="G3:G10"/>
    <mergeCell ref="H3:H10"/>
  </mergeCells>
  <pageMargins left="0.19685039370078741" right="0.19685039370078741" top="0.35433070866141736" bottom="0.39370078740157483" header="0.15748031496062992" footer="0.19685039370078741"/>
  <pageSetup paperSize="9" fitToHeight="0" orientation="portrait" r:id="rId1"/>
  <headerFooter>
    <oddHeader>&amp;L&amp;"Arial,Gras"&amp;14 2012-2013&amp;C&amp;"Arial,Gras"&amp;14LP CURIE OIGNIES -PROGRAMMATION EPS&amp;R&amp;"Arial,Gras"&amp;14&gt;&amp;A</oddHeader>
    <oddFooter>&amp;L&amp;"Arial,Gras"&amp;14Edition DK -&amp;D-&amp;T&amp;R&amp;F---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  <pageSetUpPr fitToPage="1"/>
  </sheetPr>
  <dimension ref="A1:AA116"/>
  <sheetViews>
    <sheetView zoomScale="85" zoomScaleNormal="85" workbookViewId="0">
      <selection activeCell="F1" sqref="F1:L1048576"/>
    </sheetView>
  </sheetViews>
  <sheetFormatPr baseColWidth="10" defaultColWidth="5.140625" defaultRowHeight="14.25"/>
  <cols>
    <col min="1" max="1" width="3.140625" style="2" bestFit="1" customWidth="1"/>
    <col min="2" max="2" width="6.7109375" style="17" bestFit="1" customWidth="1"/>
    <col min="3" max="3" width="4" style="17" customWidth="1"/>
    <col min="4" max="4" width="11.5703125" style="17" bestFit="1" customWidth="1"/>
    <col min="5" max="5" width="4.85546875" style="17" customWidth="1"/>
    <col min="6" max="6" width="5.28515625" style="47" customWidth="1"/>
    <col min="7" max="8" width="3.7109375" style="47" customWidth="1"/>
    <col min="9" max="9" width="3.5703125" style="47" customWidth="1"/>
    <col min="10" max="10" width="10.28515625" style="21" bestFit="1" customWidth="1"/>
    <col min="11" max="11" width="6.42578125" style="21" customWidth="1"/>
    <col min="12" max="12" width="4" style="21" customWidth="1"/>
    <col min="13" max="19" width="5.140625" style="239"/>
    <col min="20" max="27" width="5.140625" style="246"/>
    <col min="28" max="16384" width="5.140625" style="17"/>
  </cols>
  <sheetData>
    <row r="1" spans="1:27" ht="15.75" thickBot="1">
      <c r="B1" s="139" t="s">
        <v>35</v>
      </c>
      <c r="C1" s="140"/>
      <c r="D1" s="140"/>
      <c r="E1" s="141"/>
      <c r="F1" s="2"/>
      <c r="G1" s="2"/>
      <c r="H1" s="2"/>
      <c r="I1" s="2"/>
      <c r="J1" s="2"/>
      <c r="K1" s="2"/>
      <c r="L1" s="2"/>
    </row>
    <row r="2" spans="1:27" ht="15.75" customHeight="1" thickBot="1">
      <c r="B2" s="2"/>
      <c r="C2" s="2"/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</row>
    <row r="3" spans="1:27" ht="15.7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</row>
    <row r="4" spans="1:27" ht="15.7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</row>
    <row r="5" spans="1:27" ht="15.7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</row>
    <row r="6" spans="1:27" ht="15.75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</row>
    <row r="7" spans="1:27" ht="15.75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</row>
    <row r="8" spans="1:27" ht="15.7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</row>
    <row r="9" spans="1:27" ht="16.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</row>
    <row r="10" spans="1:27" ht="15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</row>
    <row r="11" spans="1:27">
      <c r="A11" s="149">
        <v>1</v>
      </c>
      <c r="B11" s="185">
        <v>36</v>
      </c>
      <c r="C11" s="186" t="s">
        <v>16</v>
      </c>
      <c r="D11" s="187">
        <v>41884</v>
      </c>
      <c r="E11" s="172" t="s">
        <v>77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</row>
    <row r="12" spans="1:27">
      <c r="A12" s="148">
        <f>1+A11</f>
        <v>2</v>
      </c>
      <c r="B12" s="157">
        <f t="shared" ref="B12:B27" si="2">1+B11</f>
        <v>37</v>
      </c>
      <c r="C12" s="158" t="s">
        <v>17</v>
      </c>
      <c r="D12" s="159">
        <f t="shared" ref="D12:D54" si="3">7+D11</f>
        <v>41891</v>
      </c>
      <c r="E12" s="173" t="s">
        <v>77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</row>
    <row r="13" spans="1:27" ht="17.25" customHeight="1">
      <c r="A13" s="148">
        <f t="shared" ref="A13:B52" si="5">1+A12</f>
        <v>3</v>
      </c>
      <c r="B13" s="157">
        <f t="shared" si="2"/>
        <v>38</v>
      </c>
      <c r="C13" s="158" t="s">
        <v>16</v>
      </c>
      <c r="D13" s="159">
        <f t="shared" si="3"/>
        <v>41898</v>
      </c>
      <c r="E13" s="173" t="s">
        <v>77</v>
      </c>
      <c r="F13" s="161"/>
      <c r="G13" s="162"/>
      <c r="H13" s="159"/>
      <c r="I13" s="163"/>
      <c r="J13" s="430" t="str">
        <f t="shared" si="4"/>
        <v/>
      </c>
      <c r="K13" s="424" t="str">
        <f t="shared" si="0"/>
        <v/>
      </c>
      <c r="L13" s="425" t="str">
        <f t="shared" si="1"/>
        <v/>
      </c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</row>
    <row r="14" spans="1:27">
      <c r="A14" s="148">
        <f t="shared" si="5"/>
        <v>4</v>
      </c>
      <c r="B14" s="157">
        <f t="shared" si="2"/>
        <v>39</v>
      </c>
      <c r="C14" s="158" t="s">
        <v>17</v>
      </c>
      <c r="D14" s="159">
        <f t="shared" si="3"/>
        <v>41905</v>
      </c>
      <c r="E14" s="173" t="s">
        <v>77</v>
      </c>
      <c r="F14" s="161"/>
      <c r="G14" s="162"/>
      <c r="H14" s="159"/>
      <c r="I14" s="163"/>
      <c r="J14" s="430" t="str">
        <f t="shared" si="4"/>
        <v/>
      </c>
      <c r="K14" s="424" t="str">
        <f t="shared" si="0"/>
        <v/>
      </c>
      <c r="L14" s="425" t="str">
        <f t="shared" si="1"/>
        <v/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  <c r="AA14" s="245"/>
    </row>
    <row r="15" spans="1:27">
      <c r="A15" s="148">
        <f t="shared" si="5"/>
        <v>5</v>
      </c>
      <c r="B15" s="157">
        <f t="shared" si="2"/>
        <v>40</v>
      </c>
      <c r="C15" s="158" t="s">
        <v>16</v>
      </c>
      <c r="D15" s="159">
        <f t="shared" si="3"/>
        <v>41912</v>
      </c>
      <c r="E15" s="173" t="s">
        <v>77</v>
      </c>
      <c r="F15" s="161"/>
      <c r="G15" s="162"/>
      <c r="H15" s="159"/>
      <c r="I15" s="163"/>
      <c r="J15" s="430" t="str">
        <f t="shared" si="4"/>
        <v/>
      </c>
      <c r="K15" s="424" t="str">
        <f t="shared" si="0"/>
        <v/>
      </c>
      <c r="L15" s="425" t="str">
        <f t="shared" si="1"/>
        <v/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  <c r="AA15" s="245"/>
    </row>
    <row r="16" spans="1:27">
      <c r="A16" s="148">
        <f t="shared" si="5"/>
        <v>6</v>
      </c>
      <c r="B16" s="157">
        <f t="shared" si="2"/>
        <v>41</v>
      </c>
      <c r="C16" s="158" t="s">
        <v>17</v>
      </c>
      <c r="D16" s="159">
        <f t="shared" si="3"/>
        <v>41919</v>
      </c>
      <c r="E16" s="173" t="s">
        <v>77</v>
      </c>
      <c r="F16" s="161"/>
      <c r="G16" s="162"/>
      <c r="H16" s="159"/>
      <c r="I16" s="163"/>
      <c r="J16" s="430" t="str">
        <f t="shared" si="4"/>
        <v/>
      </c>
      <c r="K16" s="424" t="str">
        <f t="shared" si="0"/>
        <v/>
      </c>
      <c r="L16" s="425" t="str">
        <f t="shared" si="1"/>
        <v/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</row>
    <row r="17" spans="1:27">
      <c r="A17" s="148">
        <f t="shared" si="5"/>
        <v>7</v>
      </c>
      <c r="B17" s="157">
        <f t="shared" si="2"/>
        <v>42</v>
      </c>
      <c r="C17" s="158" t="s">
        <v>16</v>
      </c>
      <c r="D17" s="159">
        <f t="shared" si="3"/>
        <v>41926</v>
      </c>
      <c r="E17" s="173" t="s">
        <v>77</v>
      </c>
      <c r="F17" s="161"/>
      <c r="G17" s="162"/>
      <c r="H17" s="159"/>
      <c r="I17" s="163"/>
      <c r="J17" s="430" t="str">
        <f t="shared" si="4"/>
        <v/>
      </c>
      <c r="K17" s="424" t="str">
        <f t="shared" si="0"/>
        <v/>
      </c>
      <c r="L17" s="425" t="str">
        <f t="shared" si="1"/>
        <v/>
      </c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</row>
    <row r="18" spans="1:27" ht="14.25" customHeight="1">
      <c r="A18" s="148">
        <f t="shared" si="5"/>
        <v>8</v>
      </c>
      <c r="B18" s="157">
        <f t="shared" si="2"/>
        <v>43</v>
      </c>
      <c r="C18" s="158" t="s">
        <v>17</v>
      </c>
      <c r="D18" s="159">
        <f t="shared" si="3"/>
        <v>41933</v>
      </c>
      <c r="E18" s="173" t="s">
        <v>77</v>
      </c>
      <c r="F18" s="161"/>
      <c r="G18" s="162"/>
      <c r="H18" s="159"/>
      <c r="I18" s="163"/>
      <c r="J18" s="430" t="str">
        <f t="shared" si="4"/>
        <v/>
      </c>
      <c r="K18" s="424" t="str">
        <f t="shared" si="0"/>
        <v/>
      </c>
      <c r="L18" s="425" t="str">
        <f t="shared" si="1"/>
        <v/>
      </c>
      <c r="M18" s="332"/>
      <c r="N18" s="332"/>
      <c r="O18" s="332"/>
      <c r="P18" s="332"/>
      <c r="Q18" s="332"/>
      <c r="R18" s="332"/>
      <c r="S18" s="332"/>
      <c r="T18" s="332"/>
      <c r="U18" s="332"/>
      <c r="V18" s="332"/>
      <c r="W18" s="332"/>
      <c r="X18" s="332"/>
      <c r="Y18" s="332"/>
      <c r="Z18" s="332"/>
      <c r="AA18" s="332"/>
    </row>
    <row r="19" spans="1:27">
      <c r="A19" s="148">
        <f t="shared" si="5"/>
        <v>9</v>
      </c>
      <c r="B19" s="157">
        <f t="shared" si="2"/>
        <v>44</v>
      </c>
      <c r="C19" s="158" t="s">
        <v>16</v>
      </c>
      <c r="D19" s="159">
        <f t="shared" si="3"/>
        <v>41940</v>
      </c>
      <c r="E19" s="173" t="s">
        <v>77</v>
      </c>
      <c r="F19" s="161"/>
      <c r="G19" s="162"/>
      <c r="H19" s="159"/>
      <c r="I19" s="163"/>
      <c r="J19" s="430" t="str">
        <f t="shared" si="4"/>
        <v/>
      </c>
      <c r="K19" s="424" t="str">
        <f t="shared" si="0"/>
        <v/>
      </c>
      <c r="L19" s="425" t="str">
        <f t="shared" si="1"/>
        <v/>
      </c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  <c r="X19" s="332"/>
      <c r="Y19" s="332"/>
      <c r="Z19" s="332"/>
      <c r="AA19" s="332"/>
    </row>
    <row r="20" spans="1:27" ht="16.5" customHeight="1">
      <c r="A20" s="148">
        <f t="shared" si="5"/>
        <v>10</v>
      </c>
      <c r="B20" s="157">
        <f t="shared" si="2"/>
        <v>45</v>
      </c>
      <c r="C20" s="158" t="s">
        <v>17</v>
      </c>
      <c r="D20" s="159">
        <f t="shared" si="3"/>
        <v>41947</v>
      </c>
      <c r="E20" s="173" t="s">
        <v>77</v>
      </c>
      <c r="F20" s="161"/>
      <c r="G20" s="162"/>
      <c r="H20" s="159"/>
      <c r="I20" s="163"/>
      <c r="J20" s="430" t="str">
        <f t="shared" si="4"/>
        <v/>
      </c>
      <c r="K20" s="424" t="str">
        <f t="shared" si="0"/>
        <v/>
      </c>
      <c r="L20" s="425" t="str">
        <f t="shared" si="1"/>
        <v/>
      </c>
      <c r="M20" s="244"/>
      <c r="N20" s="244"/>
      <c r="O20" s="244"/>
      <c r="P20" s="244"/>
      <c r="Q20" s="244"/>
      <c r="R20" s="244"/>
      <c r="S20" s="244"/>
      <c r="T20" s="245"/>
      <c r="U20" s="245"/>
      <c r="V20" s="245"/>
      <c r="W20" s="245"/>
      <c r="X20" s="244"/>
      <c r="Y20" s="244"/>
      <c r="Z20" s="244"/>
      <c r="AA20" s="244"/>
    </row>
    <row r="21" spans="1:27" ht="16.5" customHeight="1">
      <c r="A21" s="148">
        <f t="shared" si="5"/>
        <v>11</v>
      </c>
      <c r="B21" s="157">
        <f t="shared" si="2"/>
        <v>46</v>
      </c>
      <c r="C21" s="158" t="s">
        <v>16</v>
      </c>
      <c r="D21" s="159">
        <f t="shared" si="3"/>
        <v>41954</v>
      </c>
      <c r="E21" s="173" t="s">
        <v>77</v>
      </c>
      <c r="F21" s="161"/>
      <c r="G21" s="162"/>
      <c r="H21" s="159"/>
      <c r="I21" s="163"/>
      <c r="J21" s="430" t="str">
        <f t="shared" si="4"/>
        <v/>
      </c>
      <c r="K21" s="424" t="str">
        <f t="shared" si="0"/>
        <v/>
      </c>
      <c r="L21" s="425" t="str">
        <f t="shared" si="1"/>
        <v/>
      </c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</row>
    <row r="22" spans="1:27" ht="16.5" customHeight="1">
      <c r="A22" s="148">
        <f t="shared" si="5"/>
        <v>12</v>
      </c>
      <c r="B22" s="157">
        <f t="shared" si="2"/>
        <v>47</v>
      </c>
      <c r="C22" s="158" t="s">
        <v>17</v>
      </c>
      <c r="D22" s="159">
        <f t="shared" si="3"/>
        <v>41961</v>
      </c>
      <c r="E22" s="173" t="s">
        <v>77</v>
      </c>
      <c r="F22" s="161"/>
      <c r="G22" s="162"/>
      <c r="H22" s="159"/>
      <c r="I22" s="163"/>
      <c r="J22" s="430" t="str">
        <f t="shared" si="4"/>
        <v/>
      </c>
      <c r="K22" s="424" t="str">
        <f t="shared" si="0"/>
        <v/>
      </c>
      <c r="L22" s="425" t="str">
        <f t="shared" si="1"/>
        <v/>
      </c>
      <c r="M22" s="244"/>
      <c r="N22" s="244"/>
      <c r="O22" s="244"/>
      <c r="P22" s="244"/>
      <c r="Q22" s="244"/>
      <c r="R22" s="244"/>
      <c r="S22" s="244"/>
      <c r="T22" s="245"/>
      <c r="U22" s="245"/>
      <c r="V22" s="245"/>
      <c r="W22" s="245"/>
      <c r="X22" s="244"/>
      <c r="Y22" s="244"/>
      <c r="Z22" s="244"/>
      <c r="AA22" s="244"/>
    </row>
    <row r="23" spans="1:27" ht="16.5" customHeight="1">
      <c r="A23" s="148">
        <f t="shared" si="5"/>
        <v>13</v>
      </c>
      <c r="B23" s="157">
        <f t="shared" si="2"/>
        <v>48</v>
      </c>
      <c r="C23" s="158" t="s">
        <v>16</v>
      </c>
      <c r="D23" s="159">
        <f t="shared" si="3"/>
        <v>41968</v>
      </c>
      <c r="E23" s="173" t="s">
        <v>77</v>
      </c>
      <c r="F23" s="161"/>
      <c r="G23" s="162"/>
      <c r="H23" s="159"/>
      <c r="I23" s="163"/>
      <c r="J23" s="430" t="str">
        <f t="shared" si="4"/>
        <v/>
      </c>
      <c r="K23" s="424" t="str">
        <f t="shared" si="0"/>
        <v/>
      </c>
      <c r="L23" s="425" t="str">
        <f t="shared" si="1"/>
        <v/>
      </c>
      <c r="M23" s="244"/>
      <c r="N23" s="244"/>
      <c r="O23" s="244"/>
      <c r="P23" s="245"/>
      <c r="Q23" s="245"/>
      <c r="R23" s="245"/>
      <c r="S23" s="245"/>
      <c r="T23" s="245"/>
      <c r="U23" s="245"/>
      <c r="V23" s="245"/>
      <c r="W23" s="245"/>
      <c r="X23" s="245"/>
      <c r="Y23" s="245"/>
      <c r="Z23" s="245"/>
      <c r="AA23" s="245"/>
    </row>
    <row r="24" spans="1:27">
      <c r="A24" s="148">
        <f t="shared" si="5"/>
        <v>14</v>
      </c>
      <c r="B24" s="157">
        <f t="shared" si="2"/>
        <v>49</v>
      </c>
      <c r="C24" s="158" t="s">
        <v>17</v>
      </c>
      <c r="D24" s="159">
        <f t="shared" si="3"/>
        <v>41975</v>
      </c>
      <c r="E24" s="173" t="s">
        <v>77</v>
      </c>
      <c r="F24" s="161"/>
      <c r="G24" s="162"/>
      <c r="H24" s="159"/>
      <c r="I24" s="163"/>
      <c r="J24" s="430" t="str">
        <f t="shared" si="4"/>
        <v/>
      </c>
      <c r="K24" s="424" t="str">
        <f t="shared" si="0"/>
        <v/>
      </c>
      <c r="L24" s="425" t="str">
        <f t="shared" si="1"/>
        <v/>
      </c>
      <c r="M24" s="245"/>
      <c r="N24" s="245"/>
      <c r="O24" s="245"/>
      <c r="P24" s="245"/>
      <c r="Q24" s="245"/>
      <c r="R24" s="245"/>
      <c r="S24" s="245"/>
      <c r="T24" s="245"/>
      <c r="U24" s="245"/>
      <c r="V24" s="245"/>
      <c r="W24" s="245"/>
      <c r="X24" s="245"/>
      <c r="Y24" s="245"/>
      <c r="Z24" s="245"/>
      <c r="AA24" s="245"/>
    </row>
    <row r="25" spans="1:27">
      <c r="A25" s="148">
        <f t="shared" si="5"/>
        <v>15</v>
      </c>
      <c r="B25" s="157">
        <f t="shared" si="2"/>
        <v>50</v>
      </c>
      <c r="C25" s="158" t="s">
        <v>16</v>
      </c>
      <c r="D25" s="159">
        <f t="shared" si="3"/>
        <v>41982</v>
      </c>
      <c r="E25" s="173" t="s">
        <v>77</v>
      </c>
      <c r="F25" s="161"/>
      <c r="G25" s="162"/>
      <c r="H25" s="159"/>
      <c r="I25" s="163"/>
      <c r="J25" s="430" t="str">
        <f t="shared" si="4"/>
        <v/>
      </c>
      <c r="K25" s="424" t="str">
        <f t="shared" si="0"/>
        <v/>
      </c>
      <c r="L25" s="425" t="str">
        <f t="shared" si="1"/>
        <v/>
      </c>
      <c r="M25" s="245"/>
      <c r="N25" s="245"/>
      <c r="O25" s="245"/>
      <c r="P25" s="245"/>
      <c r="Q25" s="245"/>
      <c r="R25" s="245"/>
      <c r="S25" s="245"/>
      <c r="T25" s="245"/>
      <c r="U25" s="245"/>
      <c r="V25" s="245"/>
      <c r="W25" s="245"/>
      <c r="X25" s="245"/>
      <c r="Y25" s="245"/>
      <c r="Z25" s="245"/>
      <c r="AA25" s="245"/>
    </row>
    <row r="26" spans="1:27" ht="17.25" customHeight="1">
      <c r="A26" s="148">
        <f t="shared" si="5"/>
        <v>16</v>
      </c>
      <c r="B26" s="157">
        <f t="shared" si="2"/>
        <v>51</v>
      </c>
      <c r="C26" s="158" t="s">
        <v>17</v>
      </c>
      <c r="D26" s="159">
        <f t="shared" si="3"/>
        <v>41989</v>
      </c>
      <c r="E26" s="173" t="s">
        <v>77</v>
      </c>
      <c r="F26" s="161"/>
      <c r="G26" s="162"/>
      <c r="H26" s="159"/>
      <c r="I26" s="163"/>
      <c r="J26" s="430" t="str">
        <f t="shared" si="4"/>
        <v/>
      </c>
      <c r="K26" s="424" t="str">
        <f t="shared" si="0"/>
        <v/>
      </c>
      <c r="L26" s="425" t="str">
        <f t="shared" si="1"/>
        <v/>
      </c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</row>
    <row r="27" spans="1:27" ht="14.25" customHeight="1">
      <c r="A27" s="148">
        <f t="shared" si="5"/>
        <v>17</v>
      </c>
      <c r="B27" s="157">
        <f t="shared" si="2"/>
        <v>52</v>
      </c>
      <c r="C27" s="158" t="s">
        <v>16</v>
      </c>
      <c r="D27" s="159">
        <f t="shared" si="3"/>
        <v>41996</v>
      </c>
      <c r="E27" s="173" t="s">
        <v>77</v>
      </c>
      <c r="F27" s="161"/>
      <c r="G27" s="162"/>
      <c r="H27" s="159"/>
      <c r="I27" s="163"/>
      <c r="J27" s="430" t="str">
        <f t="shared" si="4"/>
        <v/>
      </c>
      <c r="K27" s="424" t="str">
        <f t="shared" si="0"/>
        <v/>
      </c>
      <c r="L27" s="425" t="str">
        <f t="shared" si="1"/>
        <v/>
      </c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  <c r="X27" s="332"/>
      <c r="Y27" s="332"/>
      <c r="Z27" s="332"/>
      <c r="AA27" s="332"/>
    </row>
    <row r="28" spans="1:27">
      <c r="A28" s="148">
        <f t="shared" si="5"/>
        <v>18</v>
      </c>
      <c r="B28" s="157">
        <v>1</v>
      </c>
      <c r="C28" s="158" t="s">
        <v>17</v>
      </c>
      <c r="D28" s="159">
        <f t="shared" si="3"/>
        <v>42003</v>
      </c>
      <c r="E28" s="173" t="s">
        <v>77</v>
      </c>
      <c r="F28" s="161"/>
      <c r="G28" s="162"/>
      <c r="H28" s="159"/>
      <c r="I28" s="163"/>
      <c r="J28" s="430" t="str">
        <f t="shared" si="4"/>
        <v/>
      </c>
      <c r="K28" s="424" t="str">
        <f t="shared" si="0"/>
        <v/>
      </c>
      <c r="L28" s="425" t="str">
        <f t="shared" si="1"/>
        <v/>
      </c>
      <c r="M28" s="332"/>
      <c r="N28" s="332"/>
      <c r="O28" s="332"/>
      <c r="P28" s="332"/>
      <c r="Q28" s="332"/>
      <c r="R28" s="332"/>
      <c r="S28" s="332"/>
      <c r="T28" s="332"/>
      <c r="U28" s="332"/>
      <c r="V28" s="332"/>
      <c r="W28" s="332"/>
      <c r="X28" s="332"/>
      <c r="Y28" s="332"/>
      <c r="Z28" s="332"/>
      <c r="AA28" s="332"/>
    </row>
    <row r="29" spans="1:27">
      <c r="A29" s="148">
        <f t="shared" si="5"/>
        <v>19</v>
      </c>
      <c r="B29" s="157">
        <f t="shared" si="5"/>
        <v>2</v>
      </c>
      <c r="C29" s="158" t="s">
        <v>16</v>
      </c>
      <c r="D29" s="159">
        <f t="shared" si="3"/>
        <v>42010</v>
      </c>
      <c r="E29" s="173" t="s">
        <v>77</v>
      </c>
      <c r="F29" s="161"/>
      <c r="G29" s="162"/>
      <c r="H29" s="159"/>
      <c r="I29" s="163"/>
      <c r="J29" s="430" t="str">
        <f t="shared" si="4"/>
        <v/>
      </c>
      <c r="K29" s="424" t="str">
        <f t="shared" si="0"/>
        <v/>
      </c>
      <c r="L29" s="425" t="str">
        <f t="shared" si="1"/>
        <v/>
      </c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</row>
    <row r="30" spans="1:27">
      <c r="A30" s="148">
        <f t="shared" si="5"/>
        <v>20</v>
      </c>
      <c r="B30" s="157">
        <f t="shared" si="5"/>
        <v>3</v>
      </c>
      <c r="C30" s="158" t="s">
        <v>17</v>
      </c>
      <c r="D30" s="159">
        <f t="shared" si="3"/>
        <v>42017</v>
      </c>
      <c r="E30" s="173" t="s">
        <v>77</v>
      </c>
      <c r="F30" s="161"/>
      <c r="G30" s="162"/>
      <c r="H30" s="159"/>
      <c r="I30" s="163"/>
      <c r="J30" s="430" t="str">
        <f t="shared" si="4"/>
        <v/>
      </c>
      <c r="K30" s="424" t="str">
        <f t="shared" si="0"/>
        <v/>
      </c>
      <c r="L30" s="425" t="str">
        <f t="shared" si="1"/>
        <v/>
      </c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</row>
    <row r="31" spans="1:27">
      <c r="A31" s="148">
        <f t="shared" si="5"/>
        <v>21</v>
      </c>
      <c r="B31" s="157">
        <f t="shared" si="5"/>
        <v>4</v>
      </c>
      <c r="C31" s="158" t="s">
        <v>16</v>
      </c>
      <c r="D31" s="159">
        <f t="shared" si="3"/>
        <v>42024</v>
      </c>
      <c r="E31" s="173" t="s">
        <v>77</v>
      </c>
      <c r="F31" s="161"/>
      <c r="G31" s="162"/>
      <c r="H31" s="159"/>
      <c r="I31" s="163"/>
      <c r="J31" s="430" t="str">
        <f t="shared" si="4"/>
        <v/>
      </c>
      <c r="K31" s="424" t="str">
        <f t="shared" si="0"/>
        <v/>
      </c>
      <c r="L31" s="425" t="str">
        <f t="shared" si="1"/>
        <v/>
      </c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</row>
    <row r="32" spans="1:27">
      <c r="A32" s="148">
        <f t="shared" si="5"/>
        <v>22</v>
      </c>
      <c r="B32" s="157">
        <f t="shared" si="5"/>
        <v>5</v>
      </c>
      <c r="C32" s="158" t="s">
        <v>17</v>
      </c>
      <c r="D32" s="159">
        <f t="shared" si="3"/>
        <v>42031</v>
      </c>
      <c r="E32" s="173" t="s">
        <v>77</v>
      </c>
      <c r="F32" s="161"/>
      <c r="G32" s="162"/>
      <c r="H32" s="159"/>
      <c r="I32" s="163"/>
      <c r="J32" s="430" t="str">
        <f t="shared" si="4"/>
        <v/>
      </c>
      <c r="K32" s="424" t="str">
        <f t="shared" si="0"/>
        <v/>
      </c>
      <c r="L32" s="425" t="str">
        <f t="shared" si="1"/>
        <v/>
      </c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  <c r="X32" s="245"/>
      <c r="Y32" s="245"/>
      <c r="Z32" s="245"/>
      <c r="AA32" s="245"/>
    </row>
    <row r="33" spans="1:27" ht="16.5" customHeight="1">
      <c r="A33" s="148">
        <f t="shared" si="5"/>
        <v>23</v>
      </c>
      <c r="B33" s="157">
        <f t="shared" si="5"/>
        <v>6</v>
      </c>
      <c r="C33" s="158" t="s">
        <v>16</v>
      </c>
      <c r="D33" s="159">
        <f t="shared" si="3"/>
        <v>42038</v>
      </c>
      <c r="E33" s="173" t="s">
        <v>77</v>
      </c>
      <c r="F33" s="161"/>
      <c r="G33" s="162"/>
      <c r="H33" s="159"/>
      <c r="I33" s="163"/>
      <c r="J33" s="430" t="str">
        <f t="shared" si="4"/>
        <v/>
      </c>
      <c r="K33" s="424" t="str">
        <f t="shared" si="0"/>
        <v/>
      </c>
      <c r="L33" s="425" t="str">
        <f t="shared" si="1"/>
        <v/>
      </c>
      <c r="M33" s="245"/>
      <c r="N33" s="245"/>
      <c r="O33" s="245"/>
      <c r="P33" s="245"/>
      <c r="Q33" s="245"/>
      <c r="R33" s="245"/>
      <c r="S33" s="245"/>
      <c r="T33" s="244"/>
      <c r="U33" s="244"/>
      <c r="V33" s="244"/>
      <c r="W33" s="244"/>
      <c r="X33" s="245"/>
      <c r="Y33" s="245"/>
      <c r="Z33" s="245"/>
      <c r="AA33" s="245"/>
    </row>
    <row r="34" spans="1:27" ht="16.5" customHeight="1">
      <c r="A34" s="148">
        <f t="shared" si="5"/>
        <v>24</v>
      </c>
      <c r="B34" s="157">
        <f t="shared" si="5"/>
        <v>7</v>
      </c>
      <c r="C34" s="158" t="s">
        <v>17</v>
      </c>
      <c r="D34" s="159">
        <f t="shared" si="3"/>
        <v>42045</v>
      </c>
      <c r="E34" s="173" t="s">
        <v>77</v>
      </c>
      <c r="F34" s="161"/>
      <c r="G34" s="162"/>
      <c r="H34" s="159"/>
      <c r="I34" s="163"/>
      <c r="J34" s="430" t="str">
        <f t="shared" si="4"/>
        <v/>
      </c>
      <c r="K34" s="424" t="str">
        <f t="shared" si="0"/>
        <v/>
      </c>
      <c r="L34" s="425" t="str">
        <f t="shared" si="1"/>
        <v/>
      </c>
      <c r="M34" s="245"/>
      <c r="N34" s="245"/>
      <c r="O34" s="245"/>
      <c r="P34" s="245"/>
      <c r="Q34" s="245"/>
      <c r="R34" s="245"/>
      <c r="S34" s="245"/>
      <c r="T34" s="244"/>
      <c r="U34" s="244"/>
      <c r="V34" s="244"/>
      <c r="W34" s="244"/>
      <c r="X34" s="245"/>
      <c r="Y34" s="245"/>
      <c r="Z34" s="245"/>
      <c r="AA34" s="245"/>
    </row>
    <row r="35" spans="1:27" ht="16.5" customHeight="1">
      <c r="A35" s="148">
        <f t="shared" si="5"/>
        <v>25</v>
      </c>
      <c r="B35" s="157">
        <f t="shared" si="5"/>
        <v>8</v>
      </c>
      <c r="C35" s="158" t="s">
        <v>16</v>
      </c>
      <c r="D35" s="159">
        <f t="shared" si="3"/>
        <v>42052</v>
      </c>
      <c r="E35" s="173" t="s">
        <v>77</v>
      </c>
      <c r="F35" s="161"/>
      <c r="G35" s="162"/>
      <c r="H35" s="159"/>
      <c r="I35" s="163"/>
      <c r="J35" s="430" t="str">
        <f t="shared" si="4"/>
        <v/>
      </c>
      <c r="K35" s="424" t="str">
        <f t="shared" si="0"/>
        <v/>
      </c>
      <c r="L35" s="425" t="str">
        <f t="shared" si="1"/>
        <v/>
      </c>
      <c r="M35" s="245"/>
      <c r="N35" s="245"/>
      <c r="O35" s="245"/>
      <c r="P35" s="245"/>
      <c r="Q35" s="245"/>
      <c r="R35" s="245"/>
      <c r="S35" s="245"/>
      <c r="T35" s="244"/>
      <c r="U35" s="244"/>
      <c r="V35" s="244"/>
      <c r="W35" s="244"/>
      <c r="X35" s="245"/>
      <c r="Y35" s="245"/>
      <c r="Z35" s="245"/>
      <c r="AA35" s="245"/>
    </row>
    <row r="36" spans="1:27" ht="14.25" customHeight="1">
      <c r="A36" s="148">
        <f t="shared" si="5"/>
        <v>26</v>
      </c>
      <c r="B36" s="157">
        <f t="shared" si="5"/>
        <v>9</v>
      </c>
      <c r="C36" s="158" t="s">
        <v>17</v>
      </c>
      <c r="D36" s="159">
        <f t="shared" si="3"/>
        <v>42059</v>
      </c>
      <c r="E36" s="173" t="s">
        <v>77</v>
      </c>
      <c r="F36" s="161"/>
      <c r="G36" s="162"/>
      <c r="H36" s="159"/>
      <c r="I36" s="163"/>
      <c r="J36" s="430" t="str">
        <f t="shared" si="4"/>
        <v/>
      </c>
      <c r="K36" s="424" t="str">
        <f t="shared" si="0"/>
        <v/>
      </c>
      <c r="L36" s="425" t="str">
        <f t="shared" si="1"/>
        <v/>
      </c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  <c r="X36" s="332"/>
      <c r="Y36" s="332"/>
      <c r="Z36" s="332"/>
      <c r="AA36" s="332"/>
    </row>
    <row r="37" spans="1:27">
      <c r="A37" s="148">
        <f t="shared" si="5"/>
        <v>27</v>
      </c>
      <c r="B37" s="157">
        <f t="shared" si="5"/>
        <v>10</v>
      </c>
      <c r="C37" s="158" t="s">
        <v>16</v>
      </c>
      <c r="D37" s="159">
        <f t="shared" si="3"/>
        <v>42066</v>
      </c>
      <c r="E37" s="173" t="s">
        <v>77</v>
      </c>
      <c r="F37" s="161"/>
      <c r="G37" s="162"/>
      <c r="H37" s="159"/>
      <c r="I37" s="163"/>
      <c r="J37" s="430" t="str">
        <f t="shared" si="4"/>
        <v/>
      </c>
      <c r="K37" s="424" t="str">
        <f t="shared" si="0"/>
        <v/>
      </c>
      <c r="L37" s="425" t="str">
        <f t="shared" si="1"/>
        <v/>
      </c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  <c r="X37" s="332"/>
      <c r="Y37" s="332"/>
      <c r="Z37" s="332"/>
      <c r="AA37" s="332"/>
    </row>
    <row r="38" spans="1:27">
      <c r="A38" s="148">
        <f t="shared" si="5"/>
        <v>28</v>
      </c>
      <c r="B38" s="157">
        <f t="shared" si="5"/>
        <v>11</v>
      </c>
      <c r="C38" s="158" t="s">
        <v>17</v>
      </c>
      <c r="D38" s="159">
        <f t="shared" si="3"/>
        <v>42073</v>
      </c>
      <c r="E38" s="173" t="s">
        <v>77</v>
      </c>
      <c r="F38" s="161"/>
      <c r="G38" s="162"/>
      <c r="H38" s="159"/>
      <c r="I38" s="163"/>
      <c r="J38" s="430" t="str">
        <f t="shared" si="4"/>
        <v/>
      </c>
      <c r="K38" s="424" t="str">
        <f t="shared" si="0"/>
        <v/>
      </c>
      <c r="L38" s="425" t="str">
        <f t="shared" si="1"/>
        <v/>
      </c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245"/>
      <c r="Z38" s="245"/>
      <c r="AA38" s="245"/>
    </row>
    <row r="39" spans="1:27">
      <c r="A39" s="148">
        <f t="shared" si="5"/>
        <v>29</v>
      </c>
      <c r="B39" s="157">
        <f t="shared" si="5"/>
        <v>12</v>
      </c>
      <c r="C39" s="158" t="s">
        <v>16</v>
      </c>
      <c r="D39" s="159">
        <f t="shared" si="3"/>
        <v>42080</v>
      </c>
      <c r="E39" s="173" t="s">
        <v>77</v>
      </c>
      <c r="F39" s="161"/>
      <c r="G39" s="162"/>
      <c r="H39" s="159"/>
      <c r="I39" s="163"/>
      <c r="J39" s="430" t="str">
        <f t="shared" si="4"/>
        <v/>
      </c>
      <c r="K39" s="424" t="str">
        <f t="shared" si="0"/>
        <v/>
      </c>
      <c r="L39" s="425" t="str">
        <f t="shared" si="1"/>
        <v/>
      </c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  <c r="X39" s="245"/>
      <c r="Y39" s="245"/>
      <c r="Z39" s="245"/>
      <c r="AA39" s="245"/>
    </row>
    <row r="40" spans="1:27">
      <c r="A40" s="148">
        <f t="shared" si="5"/>
        <v>30</v>
      </c>
      <c r="B40" s="157">
        <f t="shared" si="5"/>
        <v>13</v>
      </c>
      <c r="C40" s="158" t="s">
        <v>17</v>
      </c>
      <c r="D40" s="159">
        <f t="shared" si="3"/>
        <v>42087</v>
      </c>
      <c r="E40" s="173" t="s">
        <v>77</v>
      </c>
      <c r="F40" s="161"/>
      <c r="G40" s="162"/>
      <c r="H40" s="159"/>
      <c r="I40" s="163"/>
      <c r="J40" s="430" t="str">
        <f t="shared" si="4"/>
        <v/>
      </c>
      <c r="K40" s="424" t="str">
        <f t="shared" si="0"/>
        <v/>
      </c>
      <c r="L40" s="425" t="str">
        <f t="shared" si="1"/>
        <v/>
      </c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</row>
    <row r="41" spans="1:27" ht="16.5" customHeight="1">
      <c r="A41" s="148">
        <f t="shared" si="5"/>
        <v>31</v>
      </c>
      <c r="B41" s="157">
        <f t="shared" si="5"/>
        <v>14</v>
      </c>
      <c r="C41" s="158" t="s">
        <v>16</v>
      </c>
      <c r="D41" s="159">
        <f t="shared" si="3"/>
        <v>42094</v>
      </c>
      <c r="E41" s="173" t="s">
        <v>77</v>
      </c>
      <c r="F41" s="161"/>
      <c r="G41" s="162"/>
      <c r="H41" s="159"/>
      <c r="I41" s="163"/>
      <c r="J41" s="430" t="str">
        <f t="shared" si="4"/>
        <v/>
      </c>
      <c r="K41" s="424" t="str">
        <f t="shared" si="0"/>
        <v/>
      </c>
      <c r="L41" s="425" t="str">
        <f t="shared" si="1"/>
        <v/>
      </c>
      <c r="M41" s="244"/>
      <c r="N41" s="244"/>
      <c r="O41" s="244"/>
      <c r="P41" s="245"/>
      <c r="Q41" s="245"/>
      <c r="R41" s="245"/>
      <c r="S41" s="245"/>
      <c r="T41" s="245"/>
      <c r="U41" s="245"/>
      <c r="V41" s="245"/>
      <c r="W41" s="245"/>
      <c r="X41" s="245"/>
      <c r="Y41" s="245"/>
      <c r="Z41" s="245"/>
      <c r="AA41" s="245"/>
    </row>
    <row r="42" spans="1:27" ht="16.5" customHeight="1">
      <c r="A42" s="148">
        <f t="shared" si="5"/>
        <v>32</v>
      </c>
      <c r="B42" s="157">
        <f t="shared" si="5"/>
        <v>15</v>
      </c>
      <c r="C42" s="158" t="s">
        <v>17</v>
      </c>
      <c r="D42" s="159">
        <f t="shared" si="3"/>
        <v>42101</v>
      </c>
      <c r="E42" s="173" t="s">
        <v>77</v>
      </c>
      <c r="F42" s="161"/>
      <c r="G42" s="162"/>
      <c r="H42" s="159"/>
      <c r="I42" s="163"/>
      <c r="J42" s="430" t="str">
        <f t="shared" si="4"/>
        <v/>
      </c>
      <c r="K42" s="424" t="str">
        <f t="shared" si="0"/>
        <v/>
      </c>
      <c r="L42" s="425" t="str">
        <f t="shared" si="1"/>
        <v/>
      </c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  <c r="X42" s="245"/>
      <c r="Y42" s="245"/>
      <c r="Z42" s="245"/>
      <c r="AA42" s="245"/>
    </row>
    <row r="43" spans="1:27" ht="16.5" customHeight="1">
      <c r="A43" s="148">
        <f t="shared" si="5"/>
        <v>33</v>
      </c>
      <c r="B43" s="157">
        <f t="shared" si="5"/>
        <v>16</v>
      </c>
      <c r="C43" s="158" t="s">
        <v>16</v>
      </c>
      <c r="D43" s="159">
        <f t="shared" si="3"/>
        <v>42108</v>
      </c>
      <c r="E43" s="173" t="s">
        <v>77</v>
      </c>
      <c r="F43" s="161"/>
      <c r="G43" s="162"/>
      <c r="H43" s="159"/>
      <c r="I43" s="163"/>
      <c r="J43" s="430" t="str">
        <f t="shared" si="4"/>
        <v/>
      </c>
      <c r="K43" s="424" t="str">
        <f t="shared" si="0"/>
        <v/>
      </c>
      <c r="L43" s="425" t="str">
        <f t="shared" si="1"/>
        <v/>
      </c>
      <c r="M43" s="244"/>
      <c r="N43" s="244"/>
      <c r="O43" s="244"/>
      <c r="P43" s="245"/>
      <c r="Q43" s="245"/>
      <c r="R43" s="245"/>
      <c r="S43" s="245"/>
      <c r="T43" s="245"/>
      <c r="U43" s="245"/>
      <c r="V43" s="245"/>
      <c r="W43" s="245"/>
      <c r="X43" s="245"/>
      <c r="Y43" s="245"/>
      <c r="Z43" s="245"/>
      <c r="AA43" s="245"/>
    </row>
    <row r="44" spans="1:27" ht="14.25" customHeight="1">
      <c r="A44" s="148">
        <f t="shared" si="5"/>
        <v>34</v>
      </c>
      <c r="B44" s="157">
        <f t="shared" si="5"/>
        <v>17</v>
      </c>
      <c r="C44" s="158" t="s">
        <v>17</v>
      </c>
      <c r="D44" s="159">
        <f t="shared" si="3"/>
        <v>42115</v>
      </c>
      <c r="E44" s="173" t="s">
        <v>77</v>
      </c>
      <c r="F44" s="161"/>
      <c r="G44" s="162"/>
      <c r="H44" s="159"/>
      <c r="I44" s="163"/>
      <c r="J44" s="430" t="str">
        <f t="shared" si="4"/>
        <v/>
      </c>
      <c r="K44" s="424" t="str">
        <f t="shared" si="0"/>
        <v/>
      </c>
      <c r="L44" s="425" t="str">
        <f t="shared" si="1"/>
        <v/>
      </c>
      <c r="M44" s="244"/>
      <c r="N44" s="244"/>
      <c r="O44" s="244"/>
      <c r="P44" s="245"/>
      <c r="Q44" s="245"/>
      <c r="R44" s="245"/>
      <c r="S44" s="245"/>
      <c r="T44" s="245"/>
      <c r="U44" s="245"/>
      <c r="V44" s="245"/>
      <c r="W44" s="245"/>
      <c r="X44" s="245"/>
      <c r="Y44" s="245"/>
      <c r="Z44" s="245"/>
      <c r="AA44" s="245"/>
    </row>
    <row r="45" spans="1:27">
      <c r="A45" s="148">
        <f t="shared" si="5"/>
        <v>35</v>
      </c>
      <c r="B45" s="157">
        <f t="shared" si="5"/>
        <v>18</v>
      </c>
      <c r="C45" s="158" t="s">
        <v>16</v>
      </c>
      <c r="D45" s="159">
        <f t="shared" si="3"/>
        <v>42122</v>
      </c>
      <c r="E45" s="173" t="s">
        <v>77</v>
      </c>
      <c r="F45" s="161"/>
      <c r="G45" s="162"/>
      <c r="H45" s="159"/>
      <c r="I45" s="163"/>
      <c r="J45" s="430" t="str">
        <f t="shared" si="4"/>
        <v/>
      </c>
      <c r="K45" s="424" t="str">
        <f t="shared" si="0"/>
        <v/>
      </c>
      <c r="L45" s="425" t="str">
        <f t="shared" si="1"/>
        <v/>
      </c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  <c r="X45" s="332"/>
      <c r="Y45" s="332"/>
      <c r="Z45" s="332"/>
      <c r="AA45" s="332"/>
    </row>
    <row r="46" spans="1:27">
      <c r="A46" s="148">
        <f t="shared" si="5"/>
        <v>36</v>
      </c>
      <c r="B46" s="157">
        <f t="shared" si="5"/>
        <v>19</v>
      </c>
      <c r="C46" s="158" t="s">
        <v>17</v>
      </c>
      <c r="D46" s="159">
        <f t="shared" si="3"/>
        <v>42129</v>
      </c>
      <c r="E46" s="173" t="s">
        <v>77</v>
      </c>
      <c r="F46" s="161"/>
      <c r="G46" s="162"/>
      <c r="H46" s="159"/>
      <c r="I46" s="163"/>
      <c r="J46" s="430" t="str">
        <f t="shared" si="4"/>
        <v/>
      </c>
      <c r="K46" s="424" t="str">
        <f t="shared" si="0"/>
        <v/>
      </c>
      <c r="L46" s="425" t="str">
        <f t="shared" si="1"/>
        <v/>
      </c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2"/>
      <c r="Y46" s="332"/>
      <c r="Z46" s="332"/>
      <c r="AA46" s="332"/>
    </row>
    <row r="47" spans="1:27" ht="15" customHeight="1">
      <c r="A47" s="148">
        <f t="shared" si="5"/>
        <v>37</v>
      </c>
      <c r="B47" s="157">
        <f t="shared" si="5"/>
        <v>20</v>
      </c>
      <c r="C47" s="158" t="s">
        <v>16</v>
      </c>
      <c r="D47" s="159">
        <f t="shared" si="3"/>
        <v>42136</v>
      </c>
      <c r="E47" s="173" t="s">
        <v>77</v>
      </c>
      <c r="F47" s="161"/>
      <c r="G47" s="162"/>
      <c r="H47" s="159"/>
      <c r="I47" s="163"/>
      <c r="J47" s="430" t="str">
        <f t="shared" si="4"/>
        <v/>
      </c>
      <c r="K47" s="424" t="str">
        <f t="shared" si="0"/>
        <v/>
      </c>
      <c r="L47" s="425" t="str">
        <f t="shared" si="1"/>
        <v/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</row>
    <row r="48" spans="1:27">
      <c r="A48" s="148">
        <f t="shared" si="5"/>
        <v>38</v>
      </c>
      <c r="B48" s="157">
        <f t="shared" si="5"/>
        <v>21</v>
      </c>
      <c r="C48" s="158" t="s">
        <v>17</v>
      </c>
      <c r="D48" s="159">
        <f t="shared" si="3"/>
        <v>42143</v>
      </c>
      <c r="E48" s="173" t="s">
        <v>77</v>
      </c>
      <c r="F48" s="161"/>
      <c r="G48" s="162"/>
      <c r="H48" s="159"/>
      <c r="I48" s="163"/>
      <c r="J48" s="430" t="str">
        <f t="shared" si="4"/>
        <v/>
      </c>
      <c r="K48" s="424" t="str">
        <f t="shared" si="0"/>
        <v/>
      </c>
      <c r="L48" s="425" t="str">
        <f t="shared" si="1"/>
        <v/>
      </c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  <c r="X48" s="245"/>
      <c r="Y48" s="245"/>
      <c r="Z48" s="245"/>
      <c r="AA48" s="245"/>
    </row>
    <row r="49" spans="1:27" ht="15" customHeight="1">
      <c r="A49" s="148">
        <f t="shared" si="5"/>
        <v>39</v>
      </c>
      <c r="B49" s="157">
        <f t="shared" si="5"/>
        <v>22</v>
      </c>
      <c r="C49" s="158" t="s">
        <v>16</v>
      </c>
      <c r="D49" s="159">
        <f t="shared" si="3"/>
        <v>42150</v>
      </c>
      <c r="E49" s="173" t="s">
        <v>77</v>
      </c>
      <c r="F49" s="161"/>
      <c r="G49" s="162"/>
      <c r="H49" s="159"/>
      <c r="I49" s="163"/>
      <c r="J49" s="430" t="str">
        <f t="shared" si="4"/>
        <v/>
      </c>
      <c r="K49" s="424" t="str">
        <f t="shared" si="0"/>
        <v/>
      </c>
      <c r="L49" s="425" t="str">
        <f t="shared" si="1"/>
        <v/>
      </c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  <c r="Z49" s="245"/>
      <c r="AA49" s="245"/>
    </row>
    <row r="50" spans="1:27" ht="16.5" customHeight="1">
      <c r="A50" s="148">
        <f t="shared" si="5"/>
        <v>40</v>
      </c>
      <c r="B50" s="157">
        <f t="shared" si="5"/>
        <v>23</v>
      </c>
      <c r="C50" s="158" t="s">
        <v>17</v>
      </c>
      <c r="D50" s="159">
        <f t="shared" si="3"/>
        <v>42157</v>
      </c>
      <c r="E50" s="173" t="s">
        <v>77</v>
      </c>
      <c r="F50" s="161"/>
      <c r="G50" s="162"/>
      <c r="H50" s="159"/>
      <c r="I50" s="163"/>
      <c r="J50" s="430" t="str">
        <f t="shared" si="4"/>
        <v/>
      </c>
      <c r="K50" s="424" t="str">
        <f t="shared" si="0"/>
        <v/>
      </c>
      <c r="L50" s="425" t="str">
        <f t="shared" si="1"/>
        <v/>
      </c>
      <c r="M50" s="244"/>
      <c r="N50" s="244"/>
      <c r="O50" s="244"/>
      <c r="P50" s="244"/>
      <c r="Q50" s="244"/>
      <c r="R50" s="244"/>
      <c r="S50" s="244"/>
      <c r="T50" s="245"/>
      <c r="U50" s="245"/>
      <c r="V50" s="245"/>
      <c r="W50" s="245"/>
      <c r="X50" s="245"/>
      <c r="Y50" s="245"/>
      <c r="Z50" s="245"/>
      <c r="AA50" s="245"/>
    </row>
    <row r="51" spans="1:27" ht="16.5" customHeight="1">
      <c r="A51" s="148">
        <f t="shared" si="5"/>
        <v>41</v>
      </c>
      <c r="B51" s="157">
        <f t="shared" si="5"/>
        <v>24</v>
      </c>
      <c r="C51" s="158" t="s">
        <v>16</v>
      </c>
      <c r="D51" s="159">
        <f t="shared" si="3"/>
        <v>42164</v>
      </c>
      <c r="E51" s="173" t="s">
        <v>77</v>
      </c>
      <c r="F51" s="161"/>
      <c r="G51" s="162"/>
      <c r="H51" s="159"/>
      <c r="I51" s="163"/>
      <c r="J51" s="430" t="str">
        <f t="shared" si="4"/>
        <v/>
      </c>
      <c r="K51" s="424" t="str">
        <f t="shared" si="0"/>
        <v/>
      </c>
      <c r="L51" s="425" t="str">
        <f t="shared" si="1"/>
        <v/>
      </c>
      <c r="M51" s="244"/>
      <c r="N51" s="244"/>
      <c r="O51" s="244"/>
      <c r="P51" s="244"/>
      <c r="Q51" s="244"/>
      <c r="R51" s="244"/>
      <c r="S51" s="244"/>
      <c r="T51" s="244"/>
      <c r="U51" s="244"/>
      <c r="V51" s="244"/>
      <c r="W51" s="244"/>
      <c r="X51" s="244"/>
      <c r="Y51" s="244"/>
      <c r="Z51" s="244"/>
      <c r="AA51" s="244"/>
    </row>
    <row r="52" spans="1:27" ht="16.5" customHeight="1">
      <c r="A52" s="148">
        <f t="shared" si="5"/>
        <v>42</v>
      </c>
      <c r="B52" s="157">
        <f t="shared" si="5"/>
        <v>25</v>
      </c>
      <c r="C52" s="158" t="s">
        <v>17</v>
      </c>
      <c r="D52" s="159">
        <f t="shared" si="3"/>
        <v>42171</v>
      </c>
      <c r="E52" s="173" t="s">
        <v>77</v>
      </c>
      <c r="F52" s="161"/>
      <c r="G52" s="162"/>
      <c r="H52" s="159"/>
      <c r="I52" s="163"/>
      <c r="J52" s="430" t="str">
        <f t="shared" si="4"/>
        <v/>
      </c>
      <c r="K52" s="424" t="str">
        <f t="shared" si="0"/>
        <v/>
      </c>
      <c r="L52" s="425" t="str">
        <f t="shared" si="1"/>
        <v/>
      </c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</row>
    <row r="53" spans="1:27" ht="16.5" customHeight="1">
      <c r="A53" s="148">
        <f t="shared" ref="A53:B54" si="6">1+A52</f>
        <v>43</v>
      </c>
      <c r="B53" s="157">
        <f t="shared" si="6"/>
        <v>26</v>
      </c>
      <c r="C53" s="158" t="s">
        <v>16</v>
      </c>
      <c r="D53" s="159">
        <f t="shared" si="3"/>
        <v>42178</v>
      </c>
      <c r="E53" s="173" t="s">
        <v>77</v>
      </c>
      <c r="F53" s="161"/>
      <c r="G53" s="162"/>
      <c r="H53" s="159"/>
      <c r="I53" s="163"/>
      <c r="J53" s="430" t="str">
        <f t="shared" si="4"/>
        <v/>
      </c>
      <c r="K53" s="424" t="str">
        <f t="shared" si="0"/>
        <v/>
      </c>
      <c r="L53" s="425" t="str">
        <f t="shared" si="1"/>
        <v/>
      </c>
      <c r="M53" s="244"/>
      <c r="N53" s="244"/>
      <c r="O53" s="244"/>
      <c r="P53" s="244"/>
      <c r="Q53" s="244"/>
      <c r="R53" s="244"/>
      <c r="S53" s="244"/>
      <c r="T53" s="244"/>
      <c r="U53" s="244"/>
      <c r="V53" s="244"/>
      <c r="W53" s="244"/>
      <c r="X53" s="244"/>
      <c r="Y53" s="244"/>
      <c r="Z53" s="244"/>
      <c r="AA53" s="244"/>
    </row>
    <row r="54" spans="1:27" ht="15" thickBot="1">
      <c r="A54" s="164">
        <f t="shared" si="6"/>
        <v>44</v>
      </c>
      <c r="B54" s="165">
        <f t="shared" si="6"/>
        <v>27</v>
      </c>
      <c r="C54" s="166" t="s">
        <v>17</v>
      </c>
      <c r="D54" s="167">
        <f t="shared" si="3"/>
        <v>42185</v>
      </c>
      <c r="E54" s="177" t="s">
        <v>77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5"/>
      <c r="AA54" s="245"/>
    </row>
    <row r="55" spans="1:27" ht="15.75" thickBot="1">
      <c r="A55" s="37"/>
      <c r="B55" s="18"/>
      <c r="C55" s="18"/>
      <c r="D55" s="19"/>
      <c r="E55" s="19"/>
      <c r="F55" s="2"/>
      <c r="G55" s="2"/>
      <c r="H55" s="2"/>
      <c r="I55" s="2"/>
      <c r="J55" s="2"/>
      <c r="K55" s="2"/>
      <c r="L55" s="2"/>
    </row>
    <row r="56" spans="1:27" ht="15.75" thickBot="1">
      <c r="B56" s="323" t="s">
        <v>174</v>
      </c>
      <c r="C56" s="324"/>
      <c r="D56" s="324"/>
      <c r="E56" s="325"/>
      <c r="F56" s="2"/>
      <c r="G56" s="2"/>
      <c r="H56" s="2"/>
      <c r="I56" s="2"/>
      <c r="J56" s="2"/>
      <c r="K56" s="2"/>
      <c r="L56" s="2"/>
    </row>
    <row r="57" spans="1:27" s="2" customFormat="1" ht="15.75" customHeight="1" thickBot="1">
      <c r="F57" s="326" t="s">
        <v>72</v>
      </c>
      <c r="G57" s="327"/>
      <c r="H57" s="327"/>
      <c r="I57" s="328"/>
      <c r="J57" s="62" t="s">
        <v>119</v>
      </c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39"/>
      <c r="Y57" s="239"/>
      <c r="Z57" s="239"/>
      <c r="AA57" s="239"/>
    </row>
    <row r="58" spans="1:27" s="2" customFormat="1" ht="15.7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39"/>
      <c r="Y58" s="239"/>
      <c r="Z58" s="239"/>
      <c r="AA58" s="239"/>
    </row>
    <row r="59" spans="1:27" s="2" customFormat="1" ht="15.7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39"/>
      <c r="Y59" s="239"/>
      <c r="Z59" s="239"/>
      <c r="AA59" s="239"/>
    </row>
    <row r="60" spans="1:27" s="2" customFormat="1" ht="15.7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39"/>
      <c r="Y60" s="239"/>
      <c r="Z60" s="239"/>
      <c r="AA60" s="239"/>
    </row>
    <row r="61" spans="1:27" s="2" customFormat="1" ht="15.75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39"/>
      <c r="Y61" s="239"/>
      <c r="Z61" s="239"/>
      <c r="AA61" s="239"/>
    </row>
    <row r="62" spans="1:27" s="2" customFormat="1" ht="15.75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39"/>
      <c r="Y62" s="239"/>
      <c r="Z62" s="239"/>
      <c r="AA62" s="239"/>
    </row>
    <row r="63" spans="1:27" s="2" customFormat="1" ht="12.7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39"/>
      <c r="Y63" s="239"/>
      <c r="Z63" s="239"/>
      <c r="AA63" s="239"/>
    </row>
    <row r="64" spans="1:27" s="2" customFormat="1" ht="16.5" customHeight="1" thickBot="1">
      <c r="B64" s="282"/>
      <c r="C64" s="285"/>
      <c r="D64" s="282"/>
      <c r="E64" s="321"/>
      <c r="F64" s="312"/>
      <c r="G64" s="315"/>
      <c r="H64" s="318"/>
      <c r="I64" s="444"/>
      <c r="J64" s="249" t="s">
        <v>27</v>
      </c>
      <c r="M64" s="244"/>
      <c r="N64" s="244"/>
      <c r="O64" s="244"/>
      <c r="P64" s="244"/>
      <c r="Q64" s="244"/>
      <c r="R64" s="244"/>
      <c r="S64" s="244"/>
      <c r="T64" s="244"/>
      <c r="U64" s="244"/>
      <c r="V64" s="244"/>
      <c r="W64" s="244"/>
      <c r="X64" s="239"/>
      <c r="Y64" s="239"/>
      <c r="Z64" s="239"/>
      <c r="AA64" s="239"/>
    </row>
    <row r="65" spans="1:27" s="2" customFormat="1" ht="13.5" thickBot="1">
      <c r="B65" s="283"/>
      <c r="C65" s="286"/>
      <c r="D65" s="283"/>
      <c r="E65" s="322"/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  <c r="X65" s="239"/>
      <c r="Y65" s="239"/>
      <c r="Z65" s="239"/>
      <c r="AA65" s="239"/>
    </row>
    <row r="66" spans="1:27">
      <c r="A66" s="149">
        <v>1</v>
      </c>
      <c r="B66" s="150">
        <v>36</v>
      </c>
      <c r="C66" s="151" t="s">
        <v>16</v>
      </c>
      <c r="D66" s="152">
        <v>41884</v>
      </c>
      <c r="E66" s="172" t="s">
        <v>76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7">IF(OR(LEFT($P66,3)="sta",LEFT($T66,3)="sta",LEFT($X66,3)="sta",LEFT($AB66,3)="sta",LEFT($AF66,3)="sta",LEFT($AJ66,3)="sta",LEFT($AN66,3)="sta",LEFT($AR66,3)="sta"),"oui","")</f>
        <v/>
      </c>
      <c r="L66" s="422" t="str">
        <f t="shared" ref="L66:L109" si="8">IF(OR(LEFT($P66,3)="Lib",LEFT($T66,3)="Lib",LEFT($X66,3)="Lib",LEFT($AB66,3)="Lib",LEFT($AF66,3)="Lib",LEFT($AJ66,3)="Lib",LEFT($AN66,3)="Lib",LEFT($AR66,3)="Lib"),"oui","")</f>
        <v/>
      </c>
      <c r="M66" s="245"/>
      <c r="N66" s="245"/>
      <c r="O66" s="245"/>
      <c r="P66" s="245"/>
      <c r="Q66" s="245"/>
      <c r="R66" s="245"/>
      <c r="S66" s="245"/>
      <c r="T66" s="245"/>
      <c r="U66" s="245"/>
      <c r="V66" s="245"/>
      <c r="W66" s="245"/>
    </row>
    <row r="67" spans="1:27">
      <c r="A67" s="148">
        <f>1+A66</f>
        <v>2</v>
      </c>
      <c r="B67" s="157">
        <f t="shared" ref="B67:B82" si="9">1+B66</f>
        <v>37</v>
      </c>
      <c r="C67" s="158" t="s">
        <v>17</v>
      </c>
      <c r="D67" s="159">
        <f t="shared" ref="D67:D109" si="10">7+D66</f>
        <v>41891</v>
      </c>
      <c r="E67" s="173" t="s">
        <v>76</v>
      </c>
      <c r="F67" s="161"/>
      <c r="G67" s="162"/>
      <c r="H67" s="159"/>
      <c r="I67" s="163"/>
      <c r="J67" s="423" t="str">
        <f t="shared" ref="J67:J109" si="11">IF(AND(K67="oui",L67="oui"),"Sta+Lib",IF(K67="oui","Stade",IF(L67="oui","Lib","")))</f>
        <v/>
      </c>
      <c r="K67" s="424" t="str">
        <f t="shared" si="7"/>
        <v/>
      </c>
      <c r="L67" s="425" t="str">
        <f t="shared" si="8"/>
        <v/>
      </c>
      <c r="M67" s="245"/>
      <c r="N67" s="245"/>
      <c r="O67" s="245"/>
      <c r="P67" s="245"/>
      <c r="Q67" s="245"/>
      <c r="R67" s="245"/>
      <c r="S67" s="245"/>
      <c r="T67" s="245"/>
      <c r="U67" s="245"/>
      <c r="V67" s="245"/>
      <c r="W67" s="245"/>
    </row>
    <row r="68" spans="1:27" ht="17.25" customHeight="1">
      <c r="A68" s="148">
        <f t="shared" ref="A68:B107" si="12">1+A67</f>
        <v>3</v>
      </c>
      <c r="B68" s="157">
        <f t="shared" si="9"/>
        <v>38</v>
      </c>
      <c r="C68" s="158" t="s">
        <v>16</v>
      </c>
      <c r="D68" s="159">
        <f t="shared" si="10"/>
        <v>41898</v>
      </c>
      <c r="E68" s="173" t="s">
        <v>76</v>
      </c>
      <c r="F68" s="161"/>
      <c r="G68" s="162"/>
      <c r="H68" s="159"/>
      <c r="I68" s="163"/>
      <c r="J68" s="423" t="str">
        <f t="shared" si="11"/>
        <v/>
      </c>
      <c r="K68" s="424" t="str">
        <f t="shared" si="7"/>
        <v/>
      </c>
      <c r="L68" s="425" t="str">
        <f t="shared" si="8"/>
        <v/>
      </c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</row>
    <row r="69" spans="1:27">
      <c r="A69" s="148">
        <f t="shared" si="12"/>
        <v>4</v>
      </c>
      <c r="B69" s="157">
        <f t="shared" si="9"/>
        <v>39</v>
      </c>
      <c r="C69" s="158" t="s">
        <v>17</v>
      </c>
      <c r="D69" s="159">
        <f t="shared" si="10"/>
        <v>41905</v>
      </c>
      <c r="E69" s="173" t="s">
        <v>76</v>
      </c>
      <c r="F69" s="161"/>
      <c r="G69" s="162"/>
      <c r="H69" s="159"/>
      <c r="I69" s="163"/>
      <c r="J69" s="423" t="str">
        <f t="shared" si="11"/>
        <v/>
      </c>
      <c r="K69" s="424" t="str">
        <f t="shared" si="7"/>
        <v/>
      </c>
      <c r="L69" s="425" t="str">
        <f t="shared" si="8"/>
        <v/>
      </c>
      <c r="M69" s="245"/>
      <c r="N69" s="245"/>
      <c r="O69" s="245"/>
      <c r="P69" s="245"/>
      <c r="Q69" s="245"/>
      <c r="R69" s="245"/>
      <c r="S69" s="245"/>
      <c r="T69" s="245"/>
      <c r="U69" s="245"/>
      <c r="V69" s="245"/>
      <c r="W69" s="245"/>
    </row>
    <row r="70" spans="1:27">
      <c r="A70" s="148">
        <f t="shared" si="12"/>
        <v>5</v>
      </c>
      <c r="B70" s="157">
        <f t="shared" si="9"/>
        <v>40</v>
      </c>
      <c r="C70" s="158" t="s">
        <v>16</v>
      </c>
      <c r="D70" s="159">
        <f t="shared" si="10"/>
        <v>41912</v>
      </c>
      <c r="E70" s="173" t="s">
        <v>76</v>
      </c>
      <c r="F70" s="161"/>
      <c r="G70" s="162"/>
      <c r="H70" s="159"/>
      <c r="I70" s="163"/>
      <c r="J70" s="423" t="str">
        <f t="shared" si="11"/>
        <v/>
      </c>
      <c r="K70" s="424" t="str">
        <f t="shared" si="7"/>
        <v/>
      </c>
      <c r="L70" s="425" t="str">
        <f t="shared" si="8"/>
        <v/>
      </c>
      <c r="M70" s="245"/>
      <c r="N70" s="245"/>
      <c r="O70" s="245"/>
      <c r="P70" s="245"/>
      <c r="Q70" s="245"/>
      <c r="R70" s="245"/>
      <c r="S70" s="245"/>
      <c r="T70" s="245"/>
      <c r="U70" s="245"/>
      <c r="V70" s="245"/>
      <c r="W70" s="245"/>
    </row>
    <row r="71" spans="1:27">
      <c r="A71" s="148">
        <f t="shared" si="12"/>
        <v>6</v>
      </c>
      <c r="B71" s="157">
        <f t="shared" si="9"/>
        <v>41</v>
      </c>
      <c r="C71" s="158" t="s">
        <v>17</v>
      </c>
      <c r="D71" s="159">
        <f t="shared" si="10"/>
        <v>41919</v>
      </c>
      <c r="E71" s="173" t="s">
        <v>76</v>
      </c>
      <c r="F71" s="161"/>
      <c r="G71" s="162"/>
      <c r="H71" s="159"/>
      <c r="I71" s="163"/>
      <c r="J71" s="423" t="str">
        <f t="shared" si="11"/>
        <v/>
      </c>
      <c r="K71" s="424" t="str">
        <f t="shared" si="7"/>
        <v/>
      </c>
      <c r="L71" s="425" t="str">
        <f t="shared" si="8"/>
        <v/>
      </c>
      <c r="M71" s="245"/>
      <c r="N71" s="245"/>
      <c r="O71" s="245"/>
      <c r="P71" s="245"/>
      <c r="Q71" s="245"/>
      <c r="R71" s="245"/>
      <c r="S71" s="245"/>
      <c r="T71" s="245"/>
      <c r="U71" s="245"/>
      <c r="V71" s="245"/>
      <c r="W71" s="245"/>
    </row>
    <row r="72" spans="1:27">
      <c r="A72" s="148">
        <f t="shared" si="12"/>
        <v>7</v>
      </c>
      <c r="B72" s="157">
        <f t="shared" si="9"/>
        <v>42</v>
      </c>
      <c r="C72" s="158" t="s">
        <v>16</v>
      </c>
      <c r="D72" s="159">
        <f t="shared" si="10"/>
        <v>41926</v>
      </c>
      <c r="E72" s="173" t="s">
        <v>76</v>
      </c>
      <c r="F72" s="161"/>
      <c r="G72" s="162"/>
      <c r="H72" s="159"/>
      <c r="I72" s="163"/>
      <c r="J72" s="423" t="str">
        <f t="shared" si="11"/>
        <v/>
      </c>
      <c r="K72" s="424" t="str">
        <f t="shared" si="7"/>
        <v/>
      </c>
      <c r="L72" s="425" t="str">
        <f t="shared" si="8"/>
        <v/>
      </c>
      <c r="M72" s="245"/>
      <c r="N72" s="245"/>
      <c r="O72" s="245"/>
      <c r="P72" s="245"/>
      <c r="Q72" s="245"/>
      <c r="R72" s="245"/>
      <c r="S72" s="245"/>
      <c r="T72" s="245"/>
      <c r="U72" s="245"/>
      <c r="V72" s="245"/>
      <c r="W72" s="245"/>
    </row>
    <row r="73" spans="1:27" ht="14.25" customHeight="1">
      <c r="A73" s="148">
        <f t="shared" si="12"/>
        <v>8</v>
      </c>
      <c r="B73" s="157">
        <f t="shared" si="9"/>
        <v>43</v>
      </c>
      <c r="C73" s="158" t="s">
        <v>17</v>
      </c>
      <c r="D73" s="159">
        <f t="shared" si="10"/>
        <v>41933</v>
      </c>
      <c r="E73" s="173" t="s">
        <v>76</v>
      </c>
      <c r="F73" s="161"/>
      <c r="G73" s="162"/>
      <c r="H73" s="159"/>
      <c r="I73" s="163"/>
      <c r="J73" s="423" t="str">
        <f t="shared" si="11"/>
        <v/>
      </c>
      <c r="K73" s="424" t="str">
        <f t="shared" si="7"/>
        <v/>
      </c>
      <c r="L73" s="425" t="str">
        <f t="shared" si="8"/>
        <v/>
      </c>
      <c r="M73" s="332"/>
      <c r="N73" s="332"/>
      <c r="O73" s="332"/>
      <c r="P73" s="332"/>
      <c r="Q73" s="332"/>
      <c r="R73" s="332"/>
      <c r="S73" s="332"/>
      <c r="T73" s="332"/>
      <c r="U73" s="332"/>
      <c r="V73" s="332"/>
      <c r="W73" s="332"/>
    </row>
    <row r="74" spans="1:27">
      <c r="A74" s="148">
        <f t="shared" si="12"/>
        <v>9</v>
      </c>
      <c r="B74" s="157">
        <f t="shared" si="9"/>
        <v>44</v>
      </c>
      <c r="C74" s="158" t="s">
        <v>16</v>
      </c>
      <c r="D74" s="159">
        <f t="shared" si="10"/>
        <v>41940</v>
      </c>
      <c r="E74" s="173" t="s">
        <v>76</v>
      </c>
      <c r="F74" s="161"/>
      <c r="G74" s="162"/>
      <c r="H74" s="159"/>
      <c r="I74" s="163"/>
      <c r="J74" s="423" t="str">
        <f t="shared" si="11"/>
        <v/>
      </c>
      <c r="K74" s="424" t="str">
        <f t="shared" si="7"/>
        <v/>
      </c>
      <c r="L74" s="425" t="str">
        <f t="shared" si="8"/>
        <v/>
      </c>
      <c r="M74" s="332"/>
      <c r="N74" s="332"/>
      <c r="O74" s="332"/>
      <c r="P74" s="332"/>
      <c r="Q74" s="332"/>
      <c r="R74" s="332"/>
      <c r="S74" s="332"/>
      <c r="T74" s="332"/>
      <c r="U74" s="332"/>
      <c r="V74" s="332"/>
      <c r="W74" s="332"/>
    </row>
    <row r="75" spans="1:27" ht="16.5" customHeight="1">
      <c r="A75" s="148">
        <f t="shared" si="12"/>
        <v>10</v>
      </c>
      <c r="B75" s="157">
        <f t="shared" si="9"/>
        <v>45</v>
      </c>
      <c r="C75" s="158" t="s">
        <v>17</v>
      </c>
      <c r="D75" s="159">
        <f t="shared" si="10"/>
        <v>41947</v>
      </c>
      <c r="E75" s="173" t="s">
        <v>76</v>
      </c>
      <c r="F75" s="161"/>
      <c r="G75" s="162"/>
      <c r="H75" s="159"/>
      <c r="I75" s="163"/>
      <c r="J75" s="423" t="str">
        <f t="shared" si="11"/>
        <v/>
      </c>
      <c r="K75" s="424" t="str">
        <f t="shared" si="7"/>
        <v/>
      </c>
      <c r="L75" s="425" t="str">
        <f t="shared" si="8"/>
        <v/>
      </c>
      <c r="M75" s="245"/>
      <c r="N75" s="245"/>
      <c r="O75" s="245"/>
      <c r="P75" s="245"/>
      <c r="Q75" s="245"/>
      <c r="R75" s="245"/>
      <c r="S75" s="245"/>
      <c r="T75" s="244"/>
      <c r="U75" s="244"/>
      <c r="V75" s="244"/>
      <c r="W75" s="244"/>
    </row>
    <row r="76" spans="1:27" ht="16.5" customHeight="1">
      <c r="A76" s="148">
        <f t="shared" si="12"/>
        <v>11</v>
      </c>
      <c r="B76" s="157">
        <f t="shared" si="9"/>
        <v>46</v>
      </c>
      <c r="C76" s="158" t="s">
        <v>16</v>
      </c>
      <c r="D76" s="159">
        <f t="shared" si="10"/>
        <v>41954</v>
      </c>
      <c r="E76" s="173" t="s">
        <v>76</v>
      </c>
      <c r="F76" s="161"/>
      <c r="G76" s="162"/>
      <c r="H76" s="159"/>
      <c r="I76" s="163"/>
      <c r="J76" s="423" t="str">
        <f t="shared" si="11"/>
        <v/>
      </c>
      <c r="K76" s="424" t="str">
        <f t="shared" si="7"/>
        <v/>
      </c>
      <c r="L76" s="425" t="str">
        <f t="shared" si="8"/>
        <v/>
      </c>
      <c r="M76" s="245"/>
      <c r="N76" s="245"/>
      <c r="O76" s="245"/>
      <c r="P76" s="245"/>
      <c r="Q76" s="245"/>
      <c r="R76" s="245"/>
      <c r="S76" s="245"/>
      <c r="T76" s="245"/>
      <c r="U76" s="245"/>
      <c r="V76" s="245"/>
      <c r="W76" s="245"/>
    </row>
    <row r="77" spans="1:27" ht="16.5" customHeight="1">
      <c r="A77" s="148">
        <f t="shared" si="12"/>
        <v>12</v>
      </c>
      <c r="B77" s="157">
        <f t="shared" si="9"/>
        <v>47</v>
      </c>
      <c r="C77" s="158" t="s">
        <v>17</v>
      </c>
      <c r="D77" s="159">
        <f t="shared" si="10"/>
        <v>41961</v>
      </c>
      <c r="E77" s="173" t="s">
        <v>76</v>
      </c>
      <c r="F77" s="161"/>
      <c r="G77" s="162"/>
      <c r="H77" s="159"/>
      <c r="I77" s="163"/>
      <c r="J77" s="423" t="str">
        <f t="shared" si="11"/>
        <v/>
      </c>
      <c r="K77" s="424" t="str">
        <f t="shared" si="7"/>
        <v/>
      </c>
      <c r="L77" s="425" t="str">
        <f t="shared" si="8"/>
        <v/>
      </c>
      <c r="M77" s="245"/>
      <c r="N77" s="245"/>
      <c r="O77" s="245"/>
      <c r="P77" s="245"/>
      <c r="Q77" s="245"/>
      <c r="R77" s="245"/>
      <c r="S77" s="245"/>
      <c r="T77" s="244"/>
      <c r="U77" s="244"/>
      <c r="V77" s="244"/>
      <c r="W77" s="244"/>
    </row>
    <row r="78" spans="1:27" ht="16.5" customHeight="1">
      <c r="A78" s="148">
        <f t="shared" si="12"/>
        <v>13</v>
      </c>
      <c r="B78" s="157">
        <f t="shared" si="9"/>
        <v>48</v>
      </c>
      <c r="C78" s="158" t="s">
        <v>16</v>
      </c>
      <c r="D78" s="159">
        <f t="shared" si="10"/>
        <v>41968</v>
      </c>
      <c r="E78" s="173" t="s">
        <v>76</v>
      </c>
      <c r="F78" s="161"/>
      <c r="G78" s="162"/>
      <c r="H78" s="159"/>
      <c r="I78" s="163"/>
      <c r="J78" s="423" t="str">
        <f t="shared" si="11"/>
        <v/>
      </c>
      <c r="K78" s="424" t="str">
        <f t="shared" si="7"/>
        <v/>
      </c>
      <c r="L78" s="425" t="str">
        <f t="shared" si="8"/>
        <v/>
      </c>
      <c r="M78" s="244"/>
      <c r="N78" s="244"/>
      <c r="O78" s="244"/>
      <c r="P78" s="245"/>
      <c r="Q78" s="245"/>
      <c r="R78" s="245"/>
      <c r="S78" s="245"/>
      <c r="T78" s="244"/>
      <c r="U78" s="244"/>
      <c r="V78" s="244"/>
      <c r="W78" s="244"/>
    </row>
    <row r="79" spans="1:27" ht="16.5" customHeight="1">
      <c r="A79" s="148">
        <f t="shared" si="12"/>
        <v>14</v>
      </c>
      <c r="B79" s="157">
        <f t="shared" si="9"/>
        <v>49</v>
      </c>
      <c r="C79" s="158" t="s">
        <v>17</v>
      </c>
      <c r="D79" s="159">
        <f t="shared" si="10"/>
        <v>41975</v>
      </c>
      <c r="E79" s="173" t="s">
        <v>76</v>
      </c>
      <c r="F79" s="161"/>
      <c r="G79" s="162"/>
      <c r="H79" s="159"/>
      <c r="I79" s="163"/>
      <c r="J79" s="423" t="str">
        <f t="shared" si="11"/>
        <v/>
      </c>
      <c r="K79" s="424" t="str">
        <f t="shared" si="7"/>
        <v/>
      </c>
      <c r="L79" s="425" t="str">
        <f t="shared" si="8"/>
        <v/>
      </c>
      <c r="M79" s="244"/>
      <c r="N79" s="244"/>
      <c r="O79" s="244"/>
      <c r="P79" s="245"/>
      <c r="Q79" s="245"/>
      <c r="R79" s="245"/>
      <c r="S79" s="245"/>
      <c r="T79" s="245"/>
      <c r="U79" s="245"/>
      <c r="V79" s="245"/>
      <c r="W79" s="245"/>
    </row>
    <row r="80" spans="1:27" ht="16.5" customHeight="1">
      <c r="A80" s="148">
        <f t="shared" si="12"/>
        <v>15</v>
      </c>
      <c r="B80" s="157">
        <f t="shared" si="9"/>
        <v>50</v>
      </c>
      <c r="C80" s="158" t="s">
        <v>16</v>
      </c>
      <c r="D80" s="159">
        <f t="shared" si="10"/>
        <v>41982</v>
      </c>
      <c r="E80" s="173" t="s">
        <v>76</v>
      </c>
      <c r="F80" s="161"/>
      <c r="G80" s="162"/>
      <c r="H80" s="159"/>
      <c r="I80" s="163"/>
      <c r="J80" s="423" t="str">
        <f t="shared" si="11"/>
        <v/>
      </c>
      <c r="K80" s="424" t="str">
        <f t="shared" si="7"/>
        <v/>
      </c>
      <c r="L80" s="425" t="str">
        <f t="shared" si="8"/>
        <v/>
      </c>
      <c r="M80" s="244"/>
      <c r="N80" s="244"/>
      <c r="O80" s="244"/>
      <c r="P80" s="245"/>
      <c r="Q80" s="245"/>
      <c r="R80" s="245"/>
      <c r="S80" s="245"/>
      <c r="T80" s="245"/>
      <c r="U80" s="245"/>
      <c r="V80" s="245"/>
      <c r="W80" s="245"/>
    </row>
    <row r="81" spans="1:23" ht="16.5" customHeight="1">
      <c r="A81" s="148">
        <f t="shared" si="12"/>
        <v>16</v>
      </c>
      <c r="B81" s="157">
        <f t="shared" si="9"/>
        <v>51</v>
      </c>
      <c r="C81" s="158" t="s">
        <v>17</v>
      </c>
      <c r="D81" s="159">
        <f t="shared" si="10"/>
        <v>41989</v>
      </c>
      <c r="E81" s="173" t="s">
        <v>76</v>
      </c>
      <c r="F81" s="161"/>
      <c r="G81" s="162"/>
      <c r="H81" s="159"/>
      <c r="I81" s="163"/>
      <c r="J81" s="423" t="str">
        <f t="shared" si="11"/>
        <v/>
      </c>
      <c r="K81" s="424" t="str">
        <f t="shared" si="7"/>
        <v/>
      </c>
      <c r="L81" s="425" t="str">
        <f t="shared" si="8"/>
        <v/>
      </c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</row>
    <row r="82" spans="1:23" ht="14.25" customHeight="1">
      <c r="A82" s="148">
        <f t="shared" si="12"/>
        <v>17</v>
      </c>
      <c r="B82" s="157">
        <f t="shared" si="9"/>
        <v>52</v>
      </c>
      <c r="C82" s="158" t="s">
        <v>16</v>
      </c>
      <c r="D82" s="159">
        <f t="shared" si="10"/>
        <v>41996</v>
      </c>
      <c r="E82" s="173" t="s">
        <v>76</v>
      </c>
      <c r="F82" s="161"/>
      <c r="G82" s="162"/>
      <c r="H82" s="159"/>
      <c r="I82" s="163"/>
      <c r="J82" s="423" t="str">
        <f t="shared" si="11"/>
        <v/>
      </c>
      <c r="K82" s="424" t="str">
        <f t="shared" si="7"/>
        <v/>
      </c>
      <c r="L82" s="425" t="str">
        <f t="shared" si="8"/>
        <v/>
      </c>
      <c r="M82" s="332"/>
      <c r="N82" s="332"/>
      <c r="O82" s="332"/>
      <c r="P82" s="332"/>
      <c r="Q82" s="332"/>
      <c r="R82" s="332"/>
      <c r="S82" s="332"/>
      <c r="T82" s="332"/>
      <c r="U82" s="332"/>
      <c r="V82" s="332"/>
      <c r="W82" s="332"/>
    </row>
    <row r="83" spans="1:23">
      <c r="A83" s="148">
        <f t="shared" si="12"/>
        <v>18</v>
      </c>
      <c r="B83" s="157">
        <v>1</v>
      </c>
      <c r="C83" s="158" t="s">
        <v>17</v>
      </c>
      <c r="D83" s="159">
        <f t="shared" si="10"/>
        <v>42003</v>
      </c>
      <c r="E83" s="173" t="s">
        <v>76</v>
      </c>
      <c r="F83" s="161"/>
      <c r="G83" s="162"/>
      <c r="H83" s="159"/>
      <c r="I83" s="163"/>
      <c r="J83" s="423" t="str">
        <f t="shared" si="11"/>
        <v/>
      </c>
      <c r="K83" s="424" t="str">
        <f t="shared" si="7"/>
        <v/>
      </c>
      <c r="L83" s="425" t="str">
        <f t="shared" si="8"/>
        <v/>
      </c>
      <c r="M83" s="332"/>
      <c r="N83" s="332"/>
      <c r="O83" s="332"/>
      <c r="P83" s="332"/>
      <c r="Q83" s="332"/>
      <c r="R83" s="332"/>
      <c r="S83" s="332"/>
      <c r="T83" s="332"/>
      <c r="U83" s="332"/>
      <c r="V83" s="332"/>
      <c r="W83" s="332"/>
    </row>
    <row r="84" spans="1:23" ht="16.5" customHeight="1">
      <c r="A84" s="148">
        <f t="shared" si="12"/>
        <v>19</v>
      </c>
      <c r="B84" s="157">
        <f t="shared" si="12"/>
        <v>2</v>
      </c>
      <c r="C84" s="158" t="s">
        <v>16</v>
      </c>
      <c r="D84" s="159">
        <f t="shared" si="10"/>
        <v>42010</v>
      </c>
      <c r="E84" s="173" t="s">
        <v>76</v>
      </c>
      <c r="F84" s="161"/>
      <c r="G84" s="162"/>
      <c r="H84" s="159"/>
      <c r="I84" s="163"/>
      <c r="J84" s="423" t="str">
        <f t="shared" si="11"/>
        <v/>
      </c>
      <c r="K84" s="424" t="str">
        <f t="shared" si="7"/>
        <v/>
      </c>
      <c r="L84" s="425" t="str">
        <f t="shared" si="8"/>
        <v/>
      </c>
      <c r="M84" s="245"/>
      <c r="N84" s="245"/>
      <c r="O84" s="245"/>
      <c r="P84" s="244"/>
      <c r="Q84" s="244"/>
      <c r="R84" s="244"/>
      <c r="S84" s="244"/>
      <c r="T84" s="245"/>
      <c r="U84" s="245"/>
      <c r="V84" s="245"/>
      <c r="W84" s="245"/>
    </row>
    <row r="85" spans="1:23" ht="16.5" customHeight="1">
      <c r="A85" s="148">
        <f t="shared" si="12"/>
        <v>20</v>
      </c>
      <c r="B85" s="157">
        <f t="shared" si="12"/>
        <v>3</v>
      </c>
      <c r="C85" s="158" t="s">
        <v>17</v>
      </c>
      <c r="D85" s="159">
        <f t="shared" si="10"/>
        <v>42017</v>
      </c>
      <c r="E85" s="173" t="s">
        <v>76</v>
      </c>
      <c r="F85" s="161"/>
      <c r="G85" s="162"/>
      <c r="H85" s="159"/>
      <c r="I85" s="163"/>
      <c r="J85" s="423" t="str">
        <f t="shared" si="11"/>
        <v/>
      </c>
      <c r="K85" s="424" t="str">
        <f t="shared" si="7"/>
        <v/>
      </c>
      <c r="L85" s="425" t="str">
        <f t="shared" si="8"/>
        <v/>
      </c>
      <c r="M85" s="245"/>
      <c r="N85" s="245"/>
      <c r="O85" s="245"/>
      <c r="P85" s="244"/>
      <c r="Q85" s="244"/>
      <c r="R85" s="244"/>
      <c r="S85" s="244"/>
      <c r="T85" s="245"/>
      <c r="U85" s="245"/>
      <c r="V85" s="245"/>
      <c r="W85" s="245"/>
    </row>
    <row r="86" spans="1:23">
      <c r="A86" s="148">
        <f t="shared" si="12"/>
        <v>21</v>
      </c>
      <c r="B86" s="157">
        <f t="shared" si="12"/>
        <v>4</v>
      </c>
      <c r="C86" s="158" t="s">
        <v>16</v>
      </c>
      <c r="D86" s="159">
        <f t="shared" si="10"/>
        <v>42024</v>
      </c>
      <c r="E86" s="173" t="s">
        <v>76</v>
      </c>
      <c r="F86" s="161"/>
      <c r="G86" s="162"/>
      <c r="H86" s="159"/>
      <c r="I86" s="163"/>
      <c r="J86" s="423" t="str">
        <f t="shared" si="11"/>
        <v/>
      </c>
      <c r="K86" s="424" t="str">
        <f t="shared" si="7"/>
        <v/>
      </c>
      <c r="L86" s="425" t="str">
        <f t="shared" si="8"/>
        <v/>
      </c>
      <c r="M86" s="245"/>
      <c r="N86" s="245"/>
      <c r="O86" s="245"/>
      <c r="P86" s="245"/>
      <c r="Q86" s="245"/>
      <c r="R86" s="245"/>
      <c r="S86" s="245"/>
      <c r="T86" s="245"/>
      <c r="U86" s="245"/>
      <c r="V86" s="245"/>
      <c r="W86" s="245"/>
    </row>
    <row r="87" spans="1:23">
      <c r="A87" s="148">
        <f t="shared" si="12"/>
        <v>22</v>
      </c>
      <c r="B87" s="157">
        <f t="shared" si="12"/>
        <v>5</v>
      </c>
      <c r="C87" s="158" t="s">
        <v>17</v>
      </c>
      <c r="D87" s="159">
        <f t="shared" si="10"/>
        <v>42031</v>
      </c>
      <c r="E87" s="173" t="s">
        <v>76</v>
      </c>
      <c r="F87" s="161"/>
      <c r="G87" s="162"/>
      <c r="H87" s="159"/>
      <c r="I87" s="163"/>
      <c r="J87" s="423" t="str">
        <f t="shared" si="11"/>
        <v/>
      </c>
      <c r="K87" s="424" t="str">
        <f t="shared" si="7"/>
        <v/>
      </c>
      <c r="L87" s="425" t="str">
        <f t="shared" si="8"/>
        <v/>
      </c>
      <c r="M87" s="245"/>
      <c r="N87" s="245"/>
      <c r="O87" s="245"/>
      <c r="P87" s="245"/>
      <c r="Q87" s="245"/>
      <c r="R87" s="245"/>
      <c r="S87" s="245"/>
      <c r="T87" s="245"/>
      <c r="U87" s="245"/>
      <c r="V87" s="245"/>
      <c r="W87" s="245"/>
    </row>
    <row r="88" spans="1:23">
      <c r="A88" s="148">
        <f t="shared" si="12"/>
        <v>23</v>
      </c>
      <c r="B88" s="157">
        <f t="shared" si="12"/>
        <v>6</v>
      </c>
      <c r="C88" s="158" t="s">
        <v>16</v>
      </c>
      <c r="D88" s="159">
        <f t="shared" si="10"/>
        <v>42038</v>
      </c>
      <c r="E88" s="173" t="s">
        <v>76</v>
      </c>
      <c r="F88" s="161"/>
      <c r="G88" s="162"/>
      <c r="H88" s="159"/>
      <c r="I88" s="163"/>
      <c r="J88" s="423" t="str">
        <f t="shared" si="11"/>
        <v/>
      </c>
      <c r="K88" s="424" t="str">
        <f t="shared" si="7"/>
        <v/>
      </c>
      <c r="L88" s="425" t="str">
        <f t="shared" si="8"/>
        <v/>
      </c>
      <c r="M88" s="245"/>
      <c r="N88" s="245"/>
      <c r="O88" s="245"/>
      <c r="P88" s="245"/>
      <c r="Q88" s="245"/>
      <c r="R88" s="245"/>
      <c r="S88" s="245"/>
      <c r="T88" s="245"/>
      <c r="U88" s="245"/>
      <c r="V88" s="245"/>
      <c r="W88" s="245"/>
    </row>
    <row r="89" spans="1:23">
      <c r="A89" s="148">
        <f t="shared" si="12"/>
        <v>24</v>
      </c>
      <c r="B89" s="157">
        <f t="shared" si="12"/>
        <v>7</v>
      </c>
      <c r="C89" s="158" t="s">
        <v>17</v>
      </c>
      <c r="D89" s="159">
        <f t="shared" si="10"/>
        <v>42045</v>
      </c>
      <c r="E89" s="173" t="s">
        <v>76</v>
      </c>
      <c r="F89" s="161"/>
      <c r="G89" s="162"/>
      <c r="H89" s="159"/>
      <c r="I89" s="163"/>
      <c r="J89" s="423" t="str">
        <f t="shared" si="11"/>
        <v/>
      </c>
      <c r="K89" s="424" t="str">
        <f t="shared" si="7"/>
        <v/>
      </c>
      <c r="L89" s="425" t="str">
        <f t="shared" si="8"/>
        <v/>
      </c>
      <c r="M89" s="245"/>
      <c r="N89" s="245"/>
      <c r="O89" s="245"/>
      <c r="P89" s="245"/>
      <c r="Q89" s="245"/>
      <c r="R89" s="245"/>
      <c r="S89" s="245"/>
      <c r="T89" s="245"/>
      <c r="U89" s="245"/>
      <c r="V89" s="245"/>
      <c r="W89" s="245"/>
    </row>
    <row r="90" spans="1:23">
      <c r="A90" s="148">
        <f t="shared" si="12"/>
        <v>25</v>
      </c>
      <c r="B90" s="157">
        <f t="shared" si="12"/>
        <v>8</v>
      </c>
      <c r="C90" s="158" t="s">
        <v>16</v>
      </c>
      <c r="D90" s="159">
        <f t="shared" si="10"/>
        <v>42052</v>
      </c>
      <c r="E90" s="173" t="s">
        <v>76</v>
      </c>
      <c r="F90" s="161"/>
      <c r="G90" s="162"/>
      <c r="H90" s="159"/>
      <c r="I90" s="163"/>
      <c r="J90" s="423" t="str">
        <f t="shared" si="11"/>
        <v/>
      </c>
      <c r="K90" s="424" t="str">
        <f t="shared" si="7"/>
        <v/>
      </c>
      <c r="L90" s="425" t="str">
        <f t="shared" si="8"/>
        <v/>
      </c>
      <c r="M90" s="245"/>
      <c r="N90" s="245"/>
      <c r="O90" s="245"/>
      <c r="P90" s="245"/>
      <c r="Q90" s="245"/>
      <c r="R90" s="245"/>
      <c r="S90" s="245"/>
      <c r="T90" s="245"/>
      <c r="U90" s="245"/>
      <c r="V90" s="245"/>
      <c r="W90" s="245"/>
    </row>
    <row r="91" spans="1:23" ht="14.25" customHeight="1">
      <c r="A91" s="148">
        <f t="shared" si="12"/>
        <v>26</v>
      </c>
      <c r="B91" s="157">
        <f t="shared" si="12"/>
        <v>9</v>
      </c>
      <c r="C91" s="158" t="s">
        <v>17</v>
      </c>
      <c r="D91" s="159">
        <f t="shared" si="10"/>
        <v>42059</v>
      </c>
      <c r="E91" s="173" t="s">
        <v>76</v>
      </c>
      <c r="F91" s="161"/>
      <c r="G91" s="162"/>
      <c r="H91" s="159"/>
      <c r="I91" s="163"/>
      <c r="J91" s="423" t="str">
        <f t="shared" si="11"/>
        <v/>
      </c>
      <c r="K91" s="424" t="str">
        <f t="shared" si="7"/>
        <v/>
      </c>
      <c r="L91" s="425" t="str">
        <f t="shared" si="8"/>
        <v/>
      </c>
      <c r="M91" s="332"/>
      <c r="N91" s="332"/>
      <c r="O91" s="332"/>
      <c r="P91" s="332"/>
      <c r="Q91" s="332"/>
      <c r="R91" s="332"/>
      <c r="S91" s="332"/>
      <c r="T91" s="332"/>
      <c r="U91" s="332"/>
      <c r="V91" s="332"/>
      <c r="W91" s="332"/>
    </row>
    <row r="92" spans="1:23">
      <c r="A92" s="148">
        <f t="shared" si="12"/>
        <v>27</v>
      </c>
      <c r="B92" s="157">
        <f t="shared" si="12"/>
        <v>10</v>
      </c>
      <c r="C92" s="158" t="s">
        <v>16</v>
      </c>
      <c r="D92" s="159">
        <f t="shared" si="10"/>
        <v>42066</v>
      </c>
      <c r="E92" s="173" t="s">
        <v>76</v>
      </c>
      <c r="F92" s="161"/>
      <c r="G92" s="162"/>
      <c r="H92" s="159"/>
      <c r="I92" s="163"/>
      <c r="J92" s="423" t="str">
        <f t="shared" si="11"/>
        <v/>
      </c>
      <c r="K92" s="424" t="str">
        <f t="shared" si="7"/>
        <v/>
      </c>
      <c r="L92" s="425" t="str">
        <f t="shared" si="8"/>
        <v/>
      </c>
      <c r="M92" s="332"/>
      <c r="N92" s="332"/>
      <c r="O92" s="332"/>
      <c r="P92" s="332"/>
      <c r="Q92" s="332"/>
      <c r="R92" s="332"/>
      <c r="S92" s="332"/>
      <c r="T92" s="332"/>
      <c r="U92" s="332"/>
      <c r="V92" s="332"/>
      <c r="W92" s="332"/>
    </row>
    <row r="93" spans="1:23">
      <c r="A93" s="148">
        <f t="shared" si="12"/>
        <v>28</v>
      </c>
      <c r="B93" s="157">
        <f t="shared" si="12"/>
        <v>11</v>
      </c>
      <c r="C93" s="158" t="s">
        <v>17</v>
      </c>
      <c r="D93" s="159">
        <f t="shared" si="10"/>
        <v>42073</v>
      </c>
      <c r="E93" s="173" t="s">
        <v>76</v>
      </c>
      <c r="F93" s="161"/>
      <c r="G93" s="162"/>
      <c r="H93" s="159"/>
      <c r="I93" s="163"/>
      <c r="J93" s="423" t="str">
        <f t="shared" si="11"/>
        <v/>
      </c>
      <c r="K93" s="424" t="str">
        <f t="shared" si="7"/>
        <v/>
      </c>
      <c r="L93" s="425" t="str">
        <f t="shared" si="8"/>
        <v/>
      </c>
      <c r="M93" s="245"/>
      <c r="N93" s="245"/>
      <c r="O93" s="245"/>
      <c r="P93" s="245"/>
      <c r="Q93" s="245"/>
      <c r="R93" s="245"/>
      <c r="S93" s="245"/>
      <c r="T93" s="245"/>
      <c r="U93" s="245"/>
      <c r="V93" s="245"/>
      <c r="W93" s="245"/>
    </row>
    <row r="94" spans="1:23">
      <c r="A94" s="148">
        <f t="shared" si="12"/>
        <v>29</v>
      </c>
      <c r="B94" s="157">
        <f t="shared" si="12"/>
        <v>12</v>
      </c>
      <c r="C94" s="158" t="s">
        <v>16</v>
      </c>
      <c r="D94" s="159">
        <f t="shared" si="10"/>
        <v>42080</v>
      </c>
      <c r="E94" s="173" t="s">
        <v>76</v>
      </c>
      <c r="F94" s="161"/>
      <c r="G94" s="162"/>
      <c r="H94" s="159"/>
      <c r="I94" s="163"/>
      <c r="J94" s="423" t="str">
        <f t="shared" si="11"/>
        <v/>
      </c>
      <c r="K94" s="424" t="str">
        <f t="shared" si="7"/>
        <v/>
      </c>
      <c r="L94" s="425" t="str">
        <f t="shared" si="8"/>
        <v/>
      </c>
      <c r="M94" s="245"/>
      <c r="N94" s="245"/>
      <c r="O94" s="245"/>
      <c r="P94" s="245"/>
      <c r="Q94" s="245"/>
      <c r="R94" s="245"/>
      <c r="S94" s="245"/>
      <c r="T94" s="245"/>
      <c r="U94" s="245"/>
      <c r="V94" s="245"/>
      <c r="W94" s="245"/>
    </row>
    <row r="95" spans="1:23">
      <c r="A95" s="148">
        <f t="shared" si="12"/>
        <v>30</v>
      </c>
      <c r="B95" s="157">
        <f t="shared" si="12"/>
        <v>13</v>
      </c>
      <c r="C95" s="158" t="s">
        <v>17</v>
      </c>
      <c r="D95" s="159">
        <f t="shared" si="10"/>
        <v>42087</v>
      </c>
      <c r="E95" s="173" t="s">
        <v>76</v>
      </c>
      <c r="F95" s="161"/>
      <c r="G95" s="162"/>
      <c r="H95" s="159"/>
      <c r="I95" s="163"/>
      <c r="J95" s="423" t="str">
        <f t="shared" si="11"/>
        <v/>
      </c>
      <c r="K95" s="424" t="str">
        <f t="shared" si="7"/>
        <v/>
      </c>
      <c r="L95" s="425" t="str">
        <f t="shared" si="8"/>
        <v/>
      </c>
      <c r="M95" s="245"/>
      <c r="N95" s="245"/>
      <c r="O95" s="245"/>
      <c r="P95" s="245"/>
      <c r="Q95" s="245"/>
      <c r="R95" s="245"/>
      <c r="S95" s="245"/>
      <c r="T95" s="245"/>
      <c r="U95" s="245"/>
      <c r="V95" s="245"/>
      <c r="W95" s="245"/>
    </row>
    <row r="96" spans="1:23">
      <c r="A96" s="148">
        <f t="shared" si="12"/>
        <v>31</v>
      </c>
      <c r="B96" s="157">
        <f t="shared" si="12"/>
        <v>14</v>
      </c>
      <c r="C96" s="158" t="s">
        <v>16</v>
      </c>
      <c r="D96" s="159">
        <f t="shared" si="10"/>
        <v>42094</v>
      </c>
      <c r="E96" s="173" t="s">
        <v>76</v>
      </c>
      <c r="F96" s="161"/>
      <c r="G96" s="162"/>
      <c r="H96" s="159"/>
      <c r="I96" s="163"/>
      <c r="J96" s="423" t="str">
        <f t="shared" si="11"/>
        <v/>
      </c>
      <c r="K96" s="424" t="str">
        <f t="shared" si="7"/>
        <v/>
      </c>
      <c r="L96" s="425" t="str">
        <f t="shared" si="8"/>
        <v/>
      </c>
      <c r="M96" s="245"/>
      <c r="N96" s="245"/>
      <c r="O96" s="245"/>
      <c r="P96" s="245"/>
      <c r="Q96" s="245"/>
      <c r="R96" s="245"/>
      <c r="S96" s="245"/>
      <c r="T96" s="245"/>
      <c r="U96" s="245"/>
      <c r="V96" s="245"/>
      <c r="W96" s="245"/>
    </row>
    <row r="97" spans="1:23" ht="15" customHeight="1">
      <c r="A97" s="148">
        <f t="shared" si="12"/>
        <v>32</v>
      </c>
      <c r="B97" s="157">
        <f t="shared" si="12"/>
        <v>15</v>
      </c>
      <c r="C97" s="158" t="s">
        <v>17</v>
      </c>
      <c r="D97" s="159">
        <f t="shared" si="10"/>
        <v>42101</v>
      </c>
      <c r="E97" s="173" t="s">
        <v>76</v>
      </c>
      <c r="F97" s="161"/>
      <c r="G97" s="162"/>
      <c r="H97" s="159"/>
      <c r="I97" s="163"/>
      <c r="J97" s="423" t="str">
        <f t="shared" si="11"/>
        <v/>
      </c>
      <c r="K97" s="424" t="str">
        <f t="shared" si="7"/>
        <v/>
      </c>
      <c r="L97" s="425" t="str">
        <f t="shared" si="8"/>
        <v/>
      </c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</row>
    <row r="98" spans="1:23">
      <c r="A98" s="148">
        <f t="shared" si="12"/>
        <v>33</v>
      </c>
      <c r="B98" s="157">
        <f t="shared" si="12"/>
        <v>16</v>
      </c>
      <c r="C98" s="158" t="s">
        <v>16</v>
      </c>
      <c r="D98" s="159">
        <f t="shared" si="10"/>
        <v>42108</v>
      </c>
      <c r="E98" s="173" t="s">
        <v>76</v>
      </c>
      <c r="F98" s="161"/>
      <c r="G98" s="162"/>
      <c r="H98" s="159"/>
      <c r="I98" s="163"/>
      <c r="J98" s="423" t="str">
        <f t="shared" si="11"/>
        <v/>
      </c>
      <c r="K98" s="424" t="str">
        <f t="shared" si="7"/>
        <v/>
      </c>
      <c r="L98" s="425" t="str">
        <f t="shared" si="8"/>
        <v/>
      </c>
      <c r="M98" s="245"/>
      <c r="N98" s="245"/>
      <c r="O98" s="245"/>
      <c r="P98" s="245"/>
      <c r="Q98" s="245"/>
      <c r="R98" s="245"/>
      <c r="S98" s="245"/>
      <c r="T98" s="245"/>
      <c r="U98" s="245"/>
      <c r="V98" s="245"/>
      <c r="W98" s="245"/>
    </row>
    <row r="99" spans="1:23" ht="14.25" customHeight="1">
      <c r="A99" s="148">
        <f t="shared" si="12"/>
        <v>34</v>
      </c>
      <c r="B99" s="157">
        <f t="shared" si="12"/>
        <v>17</v>
      </c>
      <c r="C99" s="158" t="s">
        <v>17</v>
      </c>
      <c r="D99" s="159">
        <f t="shared" si="10"/>
        <v>42115</v>
      </c>
      <c r="E99" s="173" t="s">
        <v>76</v>
      </c>
      <c r="F99" s="161"/>
      <c r="G99" s="162"/>
      <c r="H99" s="159"/>
      <c r="I99" s="163"/>
      <c r="J99" s="423" t="str">
        <f t="shared" si="11"/>
        <v/>
      </c>
      <c r="K99" s="424" t="str">
        <f t="shared" si="7"/>
        <v/>
      </c>
      <c r="L99" s="425" t="str">
        <f t="shared" si="8"/>
        <v/>
      </c>
      <c r="M99" s="245"/>
      <c r="N99" s="245"/>
      <c r="O99" s="245"/>
      <c r="P99" s="245"/>
      <c r="Q99" s="245"/>
      <c r="R99" s="245"/>
      <c r="S99" s="245"/>
      <c r="T99" s="245"/>
      <c r="U99" s="245"/>
      <c r="V99" s="245"/>
      <c r="W99" s="245"/>
    </row>
    <row r="100" spans="1:23">
      <c r="A100" s="148">
        <f t="shared" si="12"/>
        <v>35</v>
      </c>
      <c r="B100" s="157">
        <f t="shared" si="12"/>
        <v>18</v>
      </c>
      <c r="C100" s="158" t="s">
        <v>16</v>
      </c>
      <c r="D100" s="159">
        <f t="shared" si="10"/>
        <v>42122</v>
      </c>
      <c r="E100" s="173" t="s">
        <v>76</v>
      </c>
      <c r="F100" s="161"/>
      <c r="G100" s="162"/>
      <c r="H100" s="159"/>
      <c r="I100" s="163"/>
      <c r="J100" s="423" t="str">
        <f t="shared" si="11"/>
        <v/>
      </c>
      <c r="K100" s="424" t="str">
        <f t="shared" si="7"/>
        <v/>
      </c>
      <c r="L100" s="425" t="str">
        <f t="shared" si="8"/>
        <v/>
      </c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</row>
    <row r="101" spans="1:23">
      <c r="A101" s="148">
        <f t="shared" si="12"/>
        <v>36</v>
      </c>
      <c r="B101" s="157">
        <f t="shared" si="12"/>
        <v>19</v>
      </c>
      <c r="C101" s="158" t="s">
        <v>17</v>
      </c>
      <c r="D101" s="159">
        <f t="shared" si="10"/>
        <v>42129</v>
      </c>
      <c r="E101" s="173" t="s">
        <v>76</v>
      </c>
      <c r="F101" s="161"/>
      <c r="G101" s="162"/>
      <c r="H101" s="159"/>
      <c r="I101" s="163"/>
      <c r="J101" s="423" t="str">
        <f t="shared" si="11"/>
        <v/>
      </c>
      <c r="K101" s="424" t="str">
        <f t="shared" si="7"/>
        <v/>
      </c>
      <c r="L101" s="425" t="str">
        <f t="shared" si="8"/>
        <v/>
      </c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</row>
    <row r="102" spans="1:23" ht="15" customHeight="1">
      <c r="A102" s="148">
        <f t="shared" si="12"/>
        <v>37</v>
      </c>
      <c r="B102" s="157">
        <f t="shared" si="12"/>
        <v>20</v>
      </c>
      <c r="C102" s="158" t="s">
        <v>16</v>
      </c>
      <c r="D102" s="159">
        <f t="shared" si="10"/>
        <v>42136</v>
      </c>
      <c r="E102" s="173" t="s">
        <v>76</v>
      </c>
      <c r="F102" s="161"/>
      <c r="G102" s="162"/>
      <c r="H102" s="159"/>
      <c r="I102" s="163"/>
      <c r="J102" s="423" t="str">
        <f t="shared" si="11"/>
        <v/>
      </c>
      <c r="K102" s="424" t="str">
        <f t="shared" si="7"/>
        <v/>
      </c>
      <c r="L102" s="425" t="str">
        <f t="shared" si="8"/>
        <v/>
      </c>
      <c r="M102" s="245"/>
      <c r="N102" s="245"/>
      <c r="O102" s="245"/>
      <c r="P102" s="245"/>
      <c r="Q102" s="245"/>
      <c r="R102" s="245"/>
      <c r="S102" s="245"/>
      <c r="T102" s="245"/>
      <c r="U102" s="245"/>
      <c r="V102" s="245"/>
      <c r="W102" s="245"/>
    </row>
    <row r="103" spans="1:23">
      <c r="A103" s="148">
        <f t="shared" si="12"/>
        <v>38</v>
      </c>
      <c r="B103" s="157">
        <f t="shared" si="12"/>
        <v>21</v>
      </c>
      <c r="C103" s="158" t="s">
        <v>17</v>
      </c>
      <c r="D103" s="159">
        <f t="shared" si="10"/>
        <v>42143</v>
      </c>
      <c r="E103" s="173" t="s">
        <v>76</v>
      </c>
      <c r="F103" s="161"/>
      <c r="G103" s="162"/>
      <c r="H103" s="159"/>
      <c r="I103" s="163"/>
      <c r="J103" s="423" t="str">
        <f t="shared" si="11"/>
        <v/>
      </c>
      <c r="K103" s="424" t="str">
        <f t="shared" si="7"/>
        <v/>
      </c>
      <c r="L103" s="425" t="str">
        <f t="shared" si="8"/>
        <v/>
      </c>
      <c r="M103" s="245"/>
      <c r="N103" s="245"/>
      <c r="O103" s="245"/>
      <c r="P103" s="245"/>
      <c r="Q103" s="245"/>
      <c r="R103" s="245"/>
      <c r="S103" s="245"/>
      <c r="T103" s="245"/>
      <c r="U103" s="245"/>
      <c r="V103" s="245"/>
      <c r="W103" s="245"/>
    </row>
    <row r="104" spans="1:23" ht="15" customHeight="1">
      <c r="A104" s="148">
        <f t="shared" si="12"/>
        <v>39</v>
      </c>
      <c r="B104" s="157">
        <f t="shared" si="12"/>
        <v>22</v>
      </c>
      <c r="C104" s="158" t="s">
        <v>16</v>
      </c>
      <c r="D104" s="159">
        <f t="shared" si="10"/>
        <v>42150</v>
      </c>
      <c r="E104" s="173" t="s">
        <v>76</v>
      </c>
      <c r="F104" s="161"/>
      <c r="G104" s="162"/>
      <c r="H104" s="159"/>
      <c r="I104" s="163"/>
      <c r="J104" s="423" t="str">
        <f t="shared" si="11"/>
        <v/>
      </c>
      <c r="K104" s="424" t="str">
        <f t="shared" si="7"/>
        <v/>
      </c>
      <c r="L104" s="425" t="str">
        <f t="shared" si="8"/>
        <v/>
      </c>
      <c r="M104" s="245"/>
      <c r="N104" s="245"/>
      <c r="O104" s="245"/>
      <c r="P104" s="245"/>
      <c r="Q104" s="245"/>
      <c r="R104" s="245"/>
      <c r="S104" s="245"/>
      <c r="T104" s="245"/>
      <c r="U104" s="245"/>
      <c r="V104" s="245"/>
      <c r="W104" s="245"/>
    </row>
    <row r="105" spans="1:23" ht="16.5" customHeight="1">
      <c r="A105" s="148">
        <f t="shared" si="12"/>
        <v>40</v>
      </c>
      <c r="B105" s="157">
        <f t="shared" si="12"/>
        <v>23</v>
      </c>
      <c r="C105" s="158" t="s">
        <v>17</v>
      </c>
      <c r="D105" s="159">
        <f t="shared" si="10"/>
        <v>42157</v>
      </c>
      <c r="E105" s="173" t="s">
        <v>76</v>
      </c>
      <c r="F105" s="161"/>
      <c r="G105" s="162"/>
      <c r="H105" s="159"/>
      <c r="I105" s="163"/>
      <c r="J105" s="423" t="str">
        <f t="shared" si="11"/>
        <v/>
      </c>
      <c r="K105" s="424" t="str">
        <f t="shared" si="7"/>
        <v/>
      </c>
      <c r="L105" s="425" t="str">
        <f t="shared" si="8"/>
        <v/>
      </c>
      <c r="M105" s="244"/>
      <c r="N105" s="244"/>
      <c r="O105" s="244"/>
      <c r="P105" s="244"/>
      <c r="Q105" s="244"/>
      <c r="R105" s="244"/>
      <c r="S105" s="244"/>
      <c r="T105" s="244"/>
      <c r="U105" s="244"/>
      <c r="V105" s="244"/>
      <c r="W105" s="244"/>
    </row>
    <row r="106" spans="1:23" ht="16.5" customHeight="1">
      <c r="A106" s="148">
        <f t="shared" si="12"/>
        <v>41</v>
      </c>
      <c r="B106" s="157">
        <f t="shared" si="12"/>
        <v>24</v>
      </c>
      <c r="C106" s="158" t="s">
        <v>16</v>
      </c>
      <c r="D106" s="159">
        <f t="shared" si="10"/>
        <v>42164</v>
      </c>
      <c r="E106" s="173" t="s">
        <v>76</v>
      </c>
      <c r="F106" s="161"/>
      <c r="G106" s="162"/>
      <c r="H106" s="159"/>
      <c r="I106" s="163"/>
      <c r="J106" s="423" t="str">
        <f t="shared" si="11"/>
        <v/>
      </c>
      <c r="K106" s="424" t="str">
        <f t="shared" si="7"/>
        <v/>
      </c>
      <c r="L106" s="425" t="str">
        <f t="shared" si="8"/>
        <v/>
      </c>
      <c r="M106" s="244"/>
      <c r="N106" s="244"/>
      <c r="O106" s="244"/>
      <c r="P106" s="244"/>
      <c r="Q106" s="244"/>
      <c r="R106" s="244"/>
      <c r="S106" s="244"/>
      <c r="T106" s="244"/>
      <c r="U106" s="244"/>
      <c r="V106" s="244"/>
      <c r="W106" s="244"/>
    </row>
    <row r="107" spans="1:23" ht="16.5" customHeight="1">
      <c r="A107" s="148">
        <f t="shared" si="12"/>
        <v>42</v>
      </c>
      <c r="B107" s="157">
        <f t="shared" si="12"/>
        <v>25</v>
      </c>
      <c r="C107" s="158" t="s">
        <v>17</v>
      </c>
      <c r="D107" s="159">
        <f t="shared" si="10"/>
        <v>42171</v>
      </c>
      <c r="E107" s="173" t="s">
        <v>76</v>
      </c>
      <c r="F107" s="161"/>
      <c r="G107" s="162"/>
      <c r="H107" s="159"/>
      <c r="I107" s="163"/>
      <c r="J107" s="423" t="str">
        <f t="shared" si="11"/>
        <v/>
      </c>
      <c r="K107" s="424" t="str">
        <f t="shared" si="7"/>
        <v/>
      </c>
      <c r="L107" s="425" t="str">
        <f t="shared" si="8"/>
        <v/>
      </c>
      <c r="M107" s="244"/>
      <c r="N107" s="244"/>
      <c r="O107" s="244"/>
      <c r="P107" s="244"/>
      <c r="Q107" s="244"/>
      <c r="R107" s="244"/>
      <c r="S107" s="244"/>
      <c r="T107" s="244"/>
      <c r="U107" s="244"/>
      <c r="V107" s="244"/>
      <c r="W107" s="244"/>
    </row>
    <row r="108" spans="1:23" ht="16.5" customHeight="1">
      <c r="A108" s="148">
        <f t="shared" ref="A108:B109" si="13">1+A107</f>
        <v>43</v>
      </c>
      <c r="B108" s="157">
        <f t="shared" si="13"/>
        <v>26</v>
      </c>
      <c r="C108" s="158" t="s">
        <v>16</v>
      </c>
      <c r="D108" s="159">
        <f t="shared" si="10"/>
        <v>42178</v>
      </c>
      <c r="E108" s="173" t="s">
        <v>76</v>
      </c>
      <c r="F108" s="161"/>
      <c r="G108" s="162"/>
      <c r="H108" s="159"/>
      <c r="I108" s="163"/>
      <c r="J108" s="423" t="str">
        <f t="shared" si="11"/>
        <v/>
      </c>
      <c r="K108" s="424" t="str">
        <f t="shared" si="7"/>
        <v/>
      </c>
      <c r="L108" s="425" t="str">
        <f t="shared" si="8"/>
        <v/>
      </c>
      <c r="M108" s="244"/>
      <c r="N108" s="244"/>
      <c r="O108" s="244"/>
      <c r="P108" s="244"/>
      <c r="Q108" s="244"/>
      <c r="R108" s="244"/>
      <c r="S108" s="244"/>
      <c r="T108" s="244"/>
      <c r="U108" s="244"/>
      <c r="V108" s="244"/>
      <c r="W108" s="244"/>
    </row>
    <row r="109" spans="1:23" ht="15" thickBot="1">
      <c r="A109" s="164">
        <f t="shared" si="13"/>
        <v>44</v>
      </c>
      <c r="B109" s="165">
        <f t="shared" si="13"/>
        <v>27</v>
      </c>
      <c r="C109" s="166" t="s">
        <v>17</v>
      </c>
      <c r="D109" s="167">
        <f t="shared" si="10"/>
        <v>42185</v>
      </c>
      <c r="E109" s="177" t="s">
        <v>76</v>
      </c>
      <c r="F109" s="169"/>
      <c r="G109" s="170"/>
      <c r="H109" s="167"/>
      <c r="I109" s="171"/>
      <c r="J109" s="426" t="str">
        <f t="shared" si="11"/>
        <v/>
      </c>
      <c r="K109" s="427" t="str">
        <f t="shared" si="7"/>
        <v/>
      </c>
      <c r="L109" s="428" t="str">
        <f t="shared" si="8"/>
        <v/>
      </c>
      <c r="M109" s="245"/>
      <c r="N109" s="245"/>
      <c r="O109" s="245"/>
      <c r="P109" s="245"/>
      <c r="Q109" s="245"/>
      <c r="R109" s="245"/>
      <c r="S109" s="245"/>
      <c r="T109" s="245"/>
      <c r="U109" s="245"/>
      <c r="V109" s="245"/>
      <c r="W109" s="245"/>
    </row>
    <row r="110" spans="1:23">
      <c r="F110" s="180"/>
      <c r="G110" s="180"/>
      <c r="H110" s="180"/>
      <c r="I110" s="180"/>
      <c r="J110" s="181"/>
      <c r="K110" s="181"/>
      <c r="L110" s="181"/>
    </row>
    <row r="111" spans="1:23">
      <c r="F111" s="180"/>
      <c r="G111" s="180"/>
      <c r="H111" s="180"/>
      <c r="I111" s="180"/>
      <c r="J111" s="181"/>
      <c r="K111" s="181"/>
      <c r="L111" s="181"/>
    </row>
    <row r="112" spans="1:23">
      <c r="F112" s="180"/>
      <c r="G112" s="180"/>
      <c r="H112" s="180"/>
      <c r="I112" s="180"/>
      <c r="J112" s="181"/>
      <c r="K112" s="181"/>
      <c r="L112" s="181"/>
    </row>
    <row r="113" spans="6:12">
      <c r="F113" s="180"/>
      <c r="G113" s="180"/>
      <c r="H113" s="180"/>
      <c r="I113" s="180"/>
      <c r="J113" s="181"/>
      <c r="K113" s="181"/>
      <c r="L113" s="181"/>
    </row>
    <row r="114" spans="6:12">
      <c r="F114" s="180"/>
      <c r="G114" s="180"/>
      <c r="H114" s="180"/>
      <c r="I114" s="180"/>
      <c r="J114" s="181"/>
      <c r="K114" s="181"/>
      <c r="L114" s="181"/>
    </row>
    <row r="115" spans="6:12">
      <c r="F115" s="180"/>
      <c r="G115" s="180"/>
      <c r="H115" s="180"/>
      <c r="I115" s="180"/>
      <c r="J115" s="181"/>
      <c r="K115" s="181"/>
      <c r="L115" s="181"/>
    </row>
    <row r="116" spans="6:12">
      <c r="F116" s="180"/>
      <c r="G116" s="180"/>
      <c r="H116" s="180"/>
      <c r="I116" s="180"/>
      <c r="J116" s="181"/>
      <c r="K116" s="181"/>
      <c r="L116" s="181"/>
    </row>
  </sheetData>
  <mergeCells count="19">
    <mergeCell ref="D58:D65"/>
    <mergeCell ref="F58:F65"/>
    <mergeCell ref="G58:G65"/>
    <mergeCell ref="H58:H65"/>
    <mergeCell ref="E58:E65"/>
    <mergeCell ref="D3:D10"/>
    <mergeCell ref="F3:F10"/>
    <mergeCell ref="G3:G10"/>
    <mergeCell ref="H3:H10"/>
    <mergeCell ref="E3:E10"/>
    <mergeCell ref="B56:E56"/>
    <mergeCell ref="B58:B65"/>
    <mergeCell ref="C58:C65"/>
    <mergeCell ref="B3:B10"/>
    <mergeCell ref="C3:C10"/>
    <mergeCell ref="F2:I2"/>
    <mergeCell ref="I3:I10"/>
    <mergeCell ref="F57:I57"/>
    <mergeCell ref="I58:I65"/>
  </mergeCells>
  <pageMargins left="0.19685039370078741" right="0.19685039370078741" top="0.39370078740157483" bottom="0.39370078740157483" header="0.15748031496062992" footer="0.15748031496062992"/>
  <pageSetup paperSize="9" fitToHeight="0" orientation="portrait" r:id="rId1"/>
  <headerFooter>
    <oddHeader>&amp;L&amp;"Arial,Gras"&amp;14 2012-2013&amp;C&amp;"Arial,Gras"&amp;14LP CURIE OIGNIES -PROGRAMMATION EPS&amp;R&amp;"Arial,Gras"&amp;14&gt;&amp;A</oddHeader>
    <oddFooter>&amp;L&amp;"Arial,Gras"&amp;14Edition DK -&amp;D-&amp;T&amp;R&amp;F---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  <pageSetUpPr fitToPage="1"/>
  </sheetPr>
  <dimension ref="A1:AE116"/>
  <sheetViews>
    <sheetView zoomScaleNormal="100" workbookViewId="0">
      <selection activeCell="F1" sqref="F1:L1048576"/>
    </sheetView>
  </sheetViews>
  <sheetFormatPr baseColWidth="10" defaultColWidth="15" defaultRowHeight="12.75"/>
  <cols>
    <col min="1" max="1" width="3.140625" style="2" bestFit="1" customWidth="1"/>
    <col min="2" max="2" width="5.28515625" bestFit="1" customWidth="1"/>
    <col min="3" max="3" width="8.28515625" bestFit="1" customWidth="1"/>
    <col min="4" max="4" width="12.85546875" bestFit="1" customWidth="1"/>
    <col min="5" max="5" width="4.5703125" style="6" customWidth="1"/>
    <col min="6" max="6" width="5.28515625" style="47" customWidth="1"/>
    <col min="7" max="8" width="3.7109375" style="47" customWidth="1"/>
    <col min="9" max="9" width="3.5703125" style="47" customWidth="1"/>
    <col min="10" max="10" width="10.28515625" style="21" bestFit="1" customWidth="1"/>
    <col min="11" max="11" width="6.42578125" style="21" customWidth="1"/>
    <col min="12" max="12" width="4" style="21" customWidth="1"/>
    <col min="13" max="23" width="15" style="239"/>
    <col min="28" max="28" width="8" style="2"/>
    <col min="29" max="31" width="15" style="2"/>
  </cols>
  <sheetData>
    <row r="1" spans="1:23" ht="13.5" thickBot="1">
      <c r="B1" s="308" t="s">
        <v>34</v>
      </c>
      <c r="C1" s="309"/>
      <c r="D1" s="309"/>
      <c r="E1" s="310"/>
      <c r="F1" s="2"/>
      <c r="G1" s="2"/>
      <c r="H1" s="2"/>
      <c r="I1" s="2"/>
      <c r="J1" s="2"/>
      <c r="K1" s="2"/>
      <c r="L1" s="2"/>
    </row>
    <row r="2" spans="1:23" ht="13.5" customHeight="1" thickBot="1">
      <c r="B2" s="2"/>
      <c r="C2" s="2"/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</row>
    <row r="3" spans="1:23" ht="13.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</row>
    <row r="4" spans="1:23" ht="13.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</row>
    <row r="5" spans="1:23" ht="13.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</row>
    <row r="6" spans="1:23" ht="15.75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</row>
    <row r="7" spans="1:23" ht="15.75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</row>
    <row r="8" spans="1:23" ht="15.7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</row>
    <row r="9" spans="1:23" ht="16.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</row>
    <row r="10" spans="1:23" ht="13.5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</row>
    <row r="11" spans="1:23">
      <c r="A11" s="22">
        <v>1</v>
      </c>
      <c r="B11" s="53">
        <v>36</v>
      </c>
      <c r="C11" s="33" t="s">
        <v>16</v>
      </c>
      <c r="D11" s="184">
        <v>41885</v>
      </c>
      <c r="E11" s="48" t="s">
        <v>73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</row>
    <row r="12" spans="1:23">
      <c r="A12" s="34">
        <f>1+A11</f>
        <v>2</v>
      </c>
      <c r="B12" s="9">
        <f t="shared" ref="B12:B27" si="2">1+B11</f>
        <v>37</v>
      </c>
      <c r="C12" s="10" t="s">
        <v>17</v>
      </c>
      <c r="D12" s="4">
        <f t="shared" ref="D12:D54" si="3">7+D11</f>
        <v>41892</v>
      </c>
      <c r="E12" s="51" t="s">
        <v>73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</row>
    <row r="13" spans="1:23" ht="17.25" customHeight="1">
      <c r="A13" s="34">
        <f t="shared" ref="A13:B54" si="5">1+A12</f>
        <v>3</v>
      </c>
      <c r="B13" s="9">
        <f t="shared" si="2"/>
        <v>38</v>
      </c>
      <c r="C13" s="10" t="s">
        <v>16</v>
      </c>
      <c r="D13" s="4">
        <f t="shared" si="3"/>
        <v>41899</v>
      </c>
      <c r="E13" s="51" t="s">
        <v>73</v>
      </c>
      <c r="F13" s="161"/>
      <c r="G13" s="162"/>
      <c r="H13" s="159"/>
      <c r="I13" s="163"/>
      <c r="J13" s="430" t="str">
        <f t="shared" si="4"/>
        <v/>
      </c>
      <c r="K13" s="424" t="str">
        <f t="shared" si="0"/>
        <v/>
      </c>
      <c r="L13" s="425" t="str">
        <f t="shared" si="1"/>
        <v/>
      </c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</row>
    <row r="14" spans="1:23" ht="15.75">
      <c r="A14" s="34">
        <f t="shared" si="5"/>
        <v>4</v>
      </c>
      <c r="B14" s="9">
        <f t="shared" si="2"/>
        <v>39</v>
      </c>
      <c r="C14" s="10" t="s">
        <v>17</v>
      </c>
      <c r="D14" s="4">
        <f t="shared" si="3"/>
        <v>41906</v>
      </c>
      <c r="E14" s="51" t="s">
        <v>73</v>
      </c>
      <c r="F14" s="161"/>
      <c r="G14" s="162"/>
      <c r="H14" s="159"/>
      <c r="I14" s="163"/>
      <c r="J14" s="430" t="str">
        <f t="shared" si="4"/>
        <v/>
      </c>
      <c r="K14" s="424" t="str">
        <f t="shared" si="0"/>
        <v/>
      </c>
      <c r="L14" s="425" t="str">
        <f t="shared" si="1"/>
        <v/>
      </c>
      <c r="M14" s="245"/>
      <c r="N14" s="245"/>
      <c r="O14" s="245"/>
      <c r="P14" s="244"/>
      <c r="Q14" s="244"/>
      <c r="R14" s="244"/>
      <c r="S14" s="244"/>
      <c r="T14" s="244"/>
      <c r="U14" s="244"/>
      <c r="V14" s="244"/>
      <c r="W14" s="244"/>
    </row>
    <row r="15" spans="1:23" ht="15.75">
      <c r="A15" s="34">
        <f t="shared" si="5"/>
        <v>5</v>
      </c>
      <c r="B15" s="9">
        <f t="shared" si="2"/>
        <v>40</v>
      </c>
      <c r="C15" s="10" t="s">
        <v>16</v>
      </c>
      <c r="D15" s="4">
        <f t="shared" si="3"/>
        <v>41913</v>
      </c>
      <c r="E15" s="51" t="s">
        <v>73</v>
      </c>
      <c r="F15" s="161"/>
      <c r="G15" s="162"/>
      <c r="H15" s="159"/>
      <c r="I15" s="163"/>
      <c r="J15" s="430" t="str">
        <f t="shared" si="4"/>
        <v/>
      </c>
      <c r="K15" s="424" t="str">
        <f t="shared" si="0"/>
        <v/>
      </c>
      <c r="L15" s="425" t="str">
        <f t="shared" si="1"/>
        <v/>
      </c>
      <c r="M15" s="245"/>
      <c r="N15" s="245"/>
      <c r="O15" s="245"/>
      <c r="P15" s="244"/>
      <c r="Q15" s="244"/>
      <c r="R15" s="244"/>
      <c r="S15" s="244"/>
      <c r="T15" s="244"/>
      <c r="U15" s="244"/>
      <c r="V15" s="244"/>
      <c r="W15" s="244"/>
    </row>
    <row r="16" spans="1:23" ht="15.75">
      <c r="A16" s="34">
        <f t="shared" si="5"/>
        <v>6</v>
      </c>
      <c r="B16" s="9">
        <f t="shared" si="2"/>
        <v>41</v>
      </c>
      <c r="C16" s="10" t="s">
        <v>17</v>
      </c>
      <c r="D16" s="4">
        <f t="shared" si="3"/>
        <v>41920</v>
      </c>
      <c r="E16" s="51" t="s">
        <v>73</v>
      </c>
      <c r="F16" s="161"/>
      <c r="G16" s="162"/>
      <c r="H16" s="159"/>
      <c r="I16" s="163"/>
      <c r="J16" s="430" t="str">
        <f t="shared" si="4"/>
        <v/>
      </c>
      <c r="K16" s="424" t="str">
        <f t="shared" si="0"/>
        <v/>
      </c>
      <c r="L16" s="425" t="str">
        <f t="shared" si="1"/>
        <v/>
      </c>
      <c r="M16" s="245"/>
      <c r="N16" s="245"/>
      <c r="O16" s="245"/>
      <c r="P16" s="244"/>
      <c r="Q16" s="244"/>
      <c r="R16" s="244"/>
      <c r="S16" s="244"/>
      <c r="T16" s="244"/>
      <c r="U16" s="244"/>
      <c r="V16" s="244"/>
      <c r="W16" s="244"/>
    </row>
    <row r="17" spans="1:23" ht="15.75">
      <c r="A17" s="34">
        <f t="shared" si="5"/>
        <v>7</v>
      </c>
      <c r="B17" s="9">
        <f t="shared" si="2"/>
        <v>42</v>
      </c>
      <c r="C17" s="10" t="s">
        <v>16</v>
      </c>
      <c r="D17" s="4">
        <f t="shared" si="3"/>
        <v>41927</v>
      </c>
      <c r="E17" s="51" t="s">
        <v>73</v>
      </c>
      <c r="F17" s="161"/>
      <c r="G17" s="162"/>
      <c r="H17" s="159"/>
      <c r="I17" s="163"/>
      <c r="J17" s="430" t="str">
        <f t="shared" si="4"/>
        <v/>
      </c>
      <c r="K17" s="424" t="str">
        <f t="shared" si="0"/>
        <v/>
      </c>
      <c r="L17" s="425" t="str">
        <f t="shared" si="1"/>
        <v/>
      </c>
      <c r="M17" s="245"/>
      <c r="N17" s="245"/>
      <c r="O17" s="245"/>
      <c r="P17" s="244"/>
      <c r="Q17" s="244"/>
      <c r="R17" s="244"/>
      <c r="S17" s="244"/>
      <c r="T17" s="244"/>
      <c r="U17" s="244"/>
      <c r="V17" s="244"/>
      <c r="W17" s="244"/>
    </row>
    <row r="18" spans="1:23" ht="12.75" customHeight="1">
      <c r="A18" s="34">
        <f t="shared" si="5"/>
        <v>8</v>
      </c>
      <c r="B18" s="9">
        <f t="shared" si="2"/>
        <v>43</v>
      </c>
      <c r="C18" s="10" t="s">
        <v>17</v>
      </c>
      <c r="D18" s="4">
        <f t="shared" si="3"/>
        <v>41934</v>
      </c>
      <c r="E18" s="51" t="s">
        <v>73</v>
      </c>
      <c r="F18" s="161"/>
      <c r="G18" s="162"/>
      <c r="H18" s="159"/>
      <c r="I18" s="163"/>
      <c r="J18" s="430" t="str">
        <f t="shared" si="4"/>
        <v/>
      </c>
      <c r="K18" s="424" t="str">
        <f t="shared" si="0"/>
        <v/>
      </c>
      <c r="L18" s="425" t="str">
        <f t="shared" si="1"/>
        <v/>
      </c>
      <c r="M18" s="332"/>
      <c r="N18" s="332"/>
      <c r="O18" s="332"/>
      <c r="P18" s="332"/>
      <c r="Q18" s="332"/>
      <c r="R18" s="332"/>
      <c r="S18" s="332"/>
      <c r="T18" s="332"/>
      <c r="U18" s="332"/>
      <c r="V18" s="332"/>
      <c r="W18" s="332"/>
    </row>
    <row r="19" spans="1:23">
      <c r="A19" s="34">
        <f t="shared" si="5"/>
        <v>9</v>
      </c>
      <c r="B19" s="9">
        <f t="shared" si="2"/>
        <v>44</v>
      </c>
      <c r="C19" s="10" t="s">
        <v>16</v>
      </c>
      <c r="D19" s="4">
        <f t="shared" si="3"/>
        <v>41941</v>
      </c>
      <c r="E19" s="51" t="s">
        <v>73</v>
      </c>
      <c r="F19" s="161"/>
      <c r="G19" s="162"/>
      <c r="H19" s="159"/>
      <c r="I19" s="163"/>
      <c r="J19" s="430" t="str">
        <f t="shared" si="4"/>
        <v/>
      </c>
      <c r="K19" s="424" t="str">
        <f t="shared" si="0"/>
        <v/>
      </c>
      <c r="L19" s="425" t="str">
        <f t="shared" si="1"/>
        <v/>
      </c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</row>
    <row r="20" spans="1:23">
      <c r="A20" s="34">
        <f t="shared" si="5"/>
        <v>10</v>
      </c>
      <c r="B20" s="9">
        <f t="shared" si="2"/>
        <v>45</v>
      </c>
      <c r="C20" s="10" t="s">
        <v>17</v>
      </c>
      <c r="D20" s="4">
        <f t="shared" si="3"/>
        <v>41948</v>
      </c>
      <c r="E20" s="51" t="s">
        <v>73</v>
      </c>
      <c r="F20" s="161"/>
      <c r="G20" s="162"/>
      <c r="H20" s="159"/>
      <c r="I20" s="163"/>
      <c r="J20" s="430" t="str">
        <f t="shared" si="4"/>
        <v/>
      </c>
      <c r="K20" s="424" t="str">
        <f t="shared" si="0"/>
        <v/>
      </c>
      <c r="L20" s="425" t="str">
        <f t="shared" si="1"/>
        <v/>
      </c>
      <c r="M20" s="245"/>
      <c r="N20" s="245"/>
      <c r="O20" s="245"/>
      <c r="P20" s="245"/>
      <c r="Q20" s="245"/>
      <c r="R20" s="245"/>
      <c r="S20" s="245"/>
      <c r="T20" s="245"/>
      <c r="U20" s="245"/>
      <c r="V20" s="245"/>
      <c r="W20" s="245"/>
    </row>
    <row r="21" spans="1:23" ht="13.5" customHeight="1">
      <c r="A21" s="34">
        <f t="shared" si="5"/>
        <v>11</v>
      </c>
      <c r="B21" s="9">
        <f t="shared" si="2"/>
        <v>46</v>
      </c>
      <c r="C21" s="10" t="s">
        <v>16</v>
      </c>
      <c r="D21" s="4">
        <f t="shared" si="3"/>
        <v>41955</v>
      </c>
      <c r="E21" s="51" t="s">
        <v>73</v>
      </c>
      <c r="F21" s="161"/>
      <c r="G21" s="162"/>
      <c r="H21" s="159"/>
      <c r="I21" s="163"/>
      <c r="J21" s="430" t="str">
        <f t="shared" si="4"/>
        <v/>
      </c>
      <c r="K21" s="424" t="str">
        <f t="shared" si="0"/>
        <v/>
      </c>
      <c r="L21" s="425" t="str">
        <f t="shared" si="1"/>
        <v/>
      </c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</row>
    <row r="22" spans="1:23">
      <c r="A22" s="34">
        <f t="shared" si="5"/>
        <v>12</v>
      </c>
      <c r="B22" s="9">
        <f t="shared" si="2"/>
        <v>47</v>
      </c>
      <c r="C22" s="10" t="s">
        <v>17</v>
      </c>
      <c r="D22" s="4">
        <f t="shared" si="3"/>
        <v>41962</v>
      </c>
      <c r="E22" s="51" t="s">
        <v>73</v>
      </c>
      <c r="F22" s="161"/>
      <c r="G22" s="162"/>
      <c r="H22" s="159"/>
      <c r="I22" s="163"/>
      <c r="J22" s="430" t="str">
        <f t="shared" si="4"/>
        <v/>
      </c>
      <c r="K22" s="424" t="str">
        <f t="shared" si="0"/>
        <v/>
      </c>
      <c r="L22" s="425" t="str">
        <f t="shared" si="1"/>
        <v/>
      </c>
      <c r="M22" s="245"/>
      <c r="N22" s="245"/>
      <c r="O22" s="245"/>
      <c r="P22" s="245"/>
      <c r="Q22" s="245"/>
      <c r="R22" s="245"/>
      <c r="S22" s="245"/>
      <c r="T22" s="245"/>
      <c r="U22" s="245"/>
      <c r="V22" s="245"/>
      <c r="W22" s="245"/>
    </row>
    <row r="23" spans="1:23">
      <c r="A23" s="34">
        <f t="shared" si="5"/>
        <v>13</v>
      </c>
      <c r="B23" s="9">
        <f t="shared" si="2"/>
        <v>48</v>
      </c>
      <c r="C23" s="10" t="s">
        <v>16</v>
      </c>
      <c r="D23" s="4">
        <f t="shared" si="3"/>
        <v>41969</v>
      </c>
      <c r="E23" s="51" t="s">
        <v>73</v>
      </c>
      <c r="F23" s="161"/>
      <c r="G23" s="162"/>
      <c r="H23" s="159"/>
      <c r="I23" s="163"/>
      <c r="J23" s="430" t="str">
        <f t="shared" si="4"/>
        <v/>
      </c>
      <c r="K23" s="424" t="str">
        <f t="shared" si="0"/>
        <v/>
      </c>
      <c r="L23" s="425" t="str">
        <f t="shared" si="1"/>
        <v/>
      </c>
      <c r="M23" s="245"/>
      <c r="N23" s="245"/>
      <c r="O23" s="245"/>
      <c r="P23" s="245"/>
      <c r="Q23" s="245"/>
      <c r="R23" s="245"/>
      <c r="S23" s="245"/>
      <c r="T23" s="245"/>
      <c r="U23" s="245"/>
      <c r="V23" s="245"/>
      <c r="W23" s="245"/>
    </row>
    <row r="24" spans="1:23">
      <c r="A24" s="34">
        <f t="shared" si="5"/>
        <v>14</v>
      </c>
      <c r="B24" s="9">
        <f t="shared" si="2"/>
        <v>49</v>
      </c>
      <c r="C24" s="10" t="s">
        <v>17</v>
      </c>
      <c r="D24" s="4">
        <f t="shared" si="3"/>
        <v>41976</v>
      </c>
      <c r="E24" s="51" t="s">
        <v>73</v>
      </c>
      <c r="F24" s="161"/>
      <c r="G24" s="162"/>
      <c r="H24" s="159"/>
      <c r="I24" s="163"/>
      <c r="J24" s="430" t="str">
        <f t="shared" si="4"/>
        <v/>
      </c>
      <c r="K24" s="424" t="str">
        <f t="shared" si="0"/>
        <v/>
      </c>
      <c r="L24" s="425" t="str">
        <f t="shared" si="1"/>
        <v/>
      </c>
      <c r="M24" s="245"/>
      <c r="N24" s="245"/>
      <c r="O24" s="245"/>
      <c r="P24" s="245"/>
      <c r="Q24" s="245"/>
      <c r="R24" s="245"/>
      <c r="S24" s="245"/>
      <c r="T24" s="245"/>
      <c r="U24" s="245"/>
      <c r="V24" s="245"/>
      <c r="W24" s="245"/>
    </row>
    <row r="25" spans="1:23">
      <c r="A25" s="34">
        <f t="shared" si="5"/>
        <v>15</v>
      </c>
      <c r="B25" s="9">
        <f t="shared" si="2"/>
        <v>50</v>
      </c>
      <c r="C25" s="10" t="s">
        <v>16</v>
      </c>
      <c r="D25" s="4">
        <f t="shared" si="3"/>
        <v>41983</v>
      </c>
      <c r="E25" s="51" t="s">
        <v>73</v>
      </c>
      <c r="F25" s="161"/>
      <c r="G25" s="162"/>
      <c r="H25" s="159"/>
      <c r="I25" s="163"/>
      <c r="J25" s="430" t="str">
        <f t="shared" si="4"/>
        <v/>
      </c>
      <c r="K25" s="424" t="str">
        <f t="shared" si="0"/>
        <v/>
      </c>
      <c r="L25" s="425" t="str">
        <f t="shared" si="1"/>
        <v/>
      </c>
      <c r="M25" s="245"/>
      <c r="N25" s="245"/>
      <c r="O25" s="245"/>
      <c r="P25" s="245"/>
      <c r="Q25" s="245"/>
      <c r="R25" s="245"/>
      <c r="S25" s="245"/>
      <c r="T25" s="245"/>
      <c r="U25" s="245"/>
      <c r="V25" s="245"/>
      <c r="W25" s="245"/>
    </row>
    <row r="26" spans="1:23" ht="17.25" customHeight="1">
      <c r="A26" s="34">
        <f t="shared" si="5"/>
        <v>16</v>
      </c>
      <c r="B26" s="9">
        <f t="shared" si="2"/>
        <v>51</v>
      </c>
      <c r="C26" s="10" t="s">
        <v>17</v>
      </c>
      <c r="D26" s="4">
        <f t="shared" si="3"/>
        <v>41990</v>
      </c>
      <c r="E26" s="51" t="s">
        <v>73</v>
      </c>
      <c r="F26" s="161"/>
      <c r="G26" s="162"/>
      <c r="H26" s="159"/>
      <c r="I26" s="163"/>
      <c r="J26" s="430" t="str">
        <f t="shared" si="4"/>
        <v/>
      </c>
      <c r="K26" s="424" t="str">
        <f t="shared" si="0"/>
        <v/>
      </c>
      <c r="L26" s="425" t="str">
        <f t="shared" si="1"/>
        <v/>
      </c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</row>
    <row r="27" spans="1:23" ht="12.75" customHeight="1">
      <c r="A27" s="34">
        <f t="shared" si="5"/>
        <v>17</v>
      </c>
      <c r="B27" s="9">
        <f t="shared" si="2"/>
        <v>52</v>
      </c>
      <c r="C27" s="10" t="s">
        <v>16</v>
      </c>
      <c r="D27" s="4">
        <f t="shared" si="3"/>
        <v>41997</v>
      </c>
      <c r="E27" s="51" t="s">
        <v>73</v>
      </c>
      <c r="F27" s="161"/>
      <c r="G27" s="162"/>
      <c r="H27" s="159"/>
      <c r="I27" s="163"/>
      <c r="J27" s="430" t="str">
        <f t="shared" si="4"/>
        <v/>
      </c>
      <c r="K27" s="424" t="str">
        <f t="shared" si="0"/>
        <v/>
      </c>
      <c r="L27" s="425" t="str">
        <f t="shared" si="1"/>
        <v/>
      </c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</row>
    <row r="28" spans="1:23">
      <c r="A28" s="34">
        <f t="shared" si="5"/>
        <v>18</v>
      </c>
      <c r="B28" s="9">
        <v>1</v>
      </c>
      <c r="C28" s="10" t="s">
        <v>17</v>
      </c>
      <c r="D28" s="4">
        <f t="shared" si="3"/>
        <v>42004</v>
      </c>
      <c r="E28" s="51" t="s">
        <v>73</v>
      </c>
      <c r="F28" s="161"/>
      <c r="G28" s="162"/>
      <c r="H28" s="159"/>
      <c r="I28" s="163"/>
      <c r="J28" s="430" t="str">
        <f t="shared" si="4"/>
        <v/>
      </c>
      <c r="K28" s="424" t="str">
        <f t="shared" si="0"/>
        <v/>
      </c>
      <c r="L28" s="425" t="str">
        <f t="shared" si="1"/>
        <v/>
      </c>
      <c r="M28" s="332"/>
      <c r="N28" s="332"/>
      <c r="O28" s="332"/>
      <c r="P28" s="332"/>
      <c r="Q28" s="332"/>
      <c r="R28" s="332"/>
      <c r="S28" s="332"/>
      <c r="T28" s="332"/>
      <c r="U28" s="332"/>
      <c r="V28" s="332"/>
      <c r="W28" s="332"/>
    </row>
    <row r="29" spans="1:23">
      <c r="A29" s="34">
        <f t="shared" si="5"/>
        <v>19</v>
      </c>
      <c r="B29" s="9">
        <f t="shared" si="5"/>
        <v>2</v>
      </c>
      <c r="C29" s="10" t="s">
        <v>16</v>
      </c>
      <c r="D29" s="4">
        <f t="shared" si="3"/>
        <v>42011</v>
      </c>
      <c r="E29" s="51" t="s">
        <v>73</v>
      </c>
      <c r="F29" s="161"/>
      <c r="G29" s="162"/>
      <c r="H29" s="159"/>
      <c r="I29" s="163"/>
      <c r="J29" s="430" t="str">
        <f t="shared" si="4"/>
        <v/>
      </c>
      <c r="K29" s="424" t="str">
        <f t="shared" si="0"/>
        <v/>
      </c>
      <c r="L29" s="425" t="str">
        <f t="shared" si="1"/>
        <v/>
      </c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</row>
    <row r="30" spans="1:23">
      <c r="A30" s="34">
        <f t="shared" si="5"/>
        <v>20</v>
      </c>
      <c r="B30" s="9">
        <f t="shared" si="5"/>
        <v>3</v>
      </c>
      <c r="C30" s="10" t="s">
        <v>17</v>
      </c>
      <c r="D30" s="4">
        <f t="shared" si="3"/>
        <v>42018</v>
      </c>
      <c r="E30" s="51" t="s">
        <v>73</v>
      </c>
      <c r="F30" s="161"/>
      <c r="G30" s="162"/>
      <c r="H30" s="159"/>
      <c r="I30" s="163"/>
      <c r="J30" s="430" t="str">
        <f t="shared" si="4"/>
        <v/>
      </c>
      <c r="K30" s="424" t="str">
        <f t="shared" si="0"/>
        <v/>
      </c>
      <c r="L30" s="425" t="str">
        <f t="shared" si="1"/>
        <v/>
      </c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</row>
    <row r="31" spans="1:23">
      <c r="A31" s="34">
        <f t="shared" si="5"/>
        <v>21</v>
      </c>
      <c r="B31" s="9">
        <f t="shared" si="5"/>
        <v>4</v>
      </c>
      <c r="C31" s="10" t="s">
        <v>16</v>
      </c>
      <c r="D31" s="4">
        <f t="shared" si="3"/>
        <v>42025</v>
      </c>
      <c r="E31" s="51" t="s">
        <v>73</v>
      </c>
      <c r="F31" s="161"/>
      <c r="G31" s="162"/>
      <c r="H31" s="159"/>
      <c r="I31" s="163"/>
      <c r="J31" s="430" t="str">
        <f t="shared" si="4"/>
        <v/>
      </c>
      <c r="K31" s="424" t="str">
        <f t="shared" si="0"/>
        <v/>
      </c>
      <c r="L31" s="425" t="str">
        <f t="shared" si="1"/>
        <v/>
      </c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</row>
    <row r="32" spans="1:23" ht="15.75">
      <c r="A32" s="34">
        <f t="shared" si="5"/>
        <v>22</v>
      </c>
      <c r="B32" s="9">
        <f t="shared" si="5"/>
        <v>5</v>
      </c>
      <c r="C32" s="10" t="s">
        <v>17</v>
      </c>
      <c r="D32" s="4">
        <f t="shared" si="3"/>
        <v>42032</v>
      </c>
      <c r="E32" s="51" t="s">
        <v>73</v>
      </c>
      <c r="F32" s="161"/>
      <c r="G32" s="162"/>
      <c r="H32" s="159"/>
      <c r="I32" s="163"/>
      <c r="J32" s="430" t="str">
        <f t="shared" si="4"/>
        <v/>
      </c>
      <c r="K32" s="424" t="str">
        <f t="shared" si="0"/>
        <v/>
      </c>
      <c r="L32" s="425" t="str">
        <f t="shared" si="1"/>
        <v/>
      </c>
      <c r="M32" s="245"/>
      <c r="N32" s="245"/>
      <c r="O32" s="245"/>
      <c r="P32" s="244"/>
      <c r="Q32" s="244"/>
      <c r="R32" s="244"/>
      <c r="S32" s="244"/>
      <c r="T32" s="245"/>
      <c r="U32" s="245"/>
      <c r="V32" s="245"/>
      <c r="W32" s="245"/>
    </row>
    <row r="33" spans="1:23" ht="15.75">
      <c r="A33" s="34">
        <f t="shared" si="5"/>
        <v>23</v>
      </c>
      <c r="B33" s="9">
        <f t="shared" si="5"/>
        <v>6</v>
      </c>
      <c r="C33" s="10" t="s">
        <v>16</v>
      </c>
      <c r="D33" s="4">
        <f t="shared" si="3"/>
        <v>42039</v>
      </c>
      <c r="E33" s="51" t="s">
        <v>73</v>
      </c>
      <c r="F33" s="161"/>
      <c r="G33" s="162"/>
      <c r="H33" s="159"/>
      <c r="I33" s="163"/>
      <c r="J33" s="430" t="str">
        <f t="shared" si="4"/>
        <v/>
      </c>
      <c r="K33" s="424" t="str">
        <f t="shared" si="0"/>
        <v/>
      </c>
      <c r="L33" s="425" t="str">
        <f t="shared" si="1"/>
        <v/>
      </c>
      <c r="M33" s="245"/>
      <c r="N33" s="245"/>
      <c r="O33" s="245"/>
      <c r="P33" s="244"/>
      <c r="Q33" s="244"/>
      <c r="R33" s="244"/>
      <c r="S33" s="244"/>
      <c r="T33" s="245"/>
      <c r="U33" s="245"/>
      <c r="V33" s="245"/>
      <c r="W33" s="245"/>
    </row>
    <row r="34" spans="1:23" ht="15.75">
      <c r="A34" s="34">
        <f t="shared" si="5"/>
        <v>24</v>
      </c>
      <c r="B34" s="9">
        <f t="shared" si="5"/>
        <v>7</v>
      </c>
      <c r="C34" s="10" t="s">
        <v>17</v>
      </c>
      <c r="D34" s="4">
        <f t="shared" si="3"/>
        <v>42046</v>
      </c>
      <c r="E34" s="51" t="s">
        <v>73</v>
      </c>
      <c r="F34" s="161"/>
      <c r="G34" s="162"/>
      <c r="H34" s="159"/>
      <c r="I34" s="163"/>
      <c r="J34" s="430" t="str">
        <f t="shared" si="4"/>
        <v/>
      </c>
      <c r="K34" s="424" t="str">
        <f t="shared" si="0"/>
        <v/>
      </c>
      <c r="L34" s="425" t="str">
        <f t="shared" si="1"/>
        <v/>
      </c>
      <c r="M34" s="245"/>
      <c r="N34" s="245"/>
      <c r="O34" s="245"/>
      <c r="P34" s="244"/>
      <c r="Q34" s="244"/>
      <c r="R34" s="244"/>
      <c r="S34" s="244"/>
      <c r="T34" s="245"/>
      <c r="U34" s="245"/>
      <c r="V34" s="245"/>
      <c r="W34" s="245"/>
    </row>
    <row r="35" spans="1:23" ht="15.75">
      <c r="A35" s="34">
        <f t="shared" si="5"/>
        <v>25</v>
      </c>
      <c r="B35" s="9">
        <f t="shared" si="5"/>
        <v>8</v>
      </c>
      <c r="C35" s="10" t="s">
        <v>16</v>
      </c>
      <c r="D35" s="4">
        <f t="shared" si="3"/>
        <v>42053</v>
      </c>
      <c r="E35" s="51" t="s">
        <v>73</v>
      </c>
      <c r="F35" s="161"/>
      <c r="G35" s="162"/>
      <c r="H35" s="159"/>
      <c r="I35" s="163"/>
      <c r="J35" s="430" t="str">
        <f t="shared" si="4"/>
        <v/>
      </c>
      <c r="K35" s="424" t="str">
        <f t="shared" si="0"/>
        <v/>
      </c>
      <c r="L35" s="425" t="str">
        <f t="shared" si="1"/>
        <v/>
      </c>
      <c r="M35" s="245"/>
      <c r="N35" s="245"/>
      <c r="O35" s="245"/>
      <c r="P35" s="244"/>
      <c r="Q35" s="244"/>
      <c r="R35" s="244"/>
      <c r="S35" s="244"/>
      <c r="T35" s="245"/>
      <c r="U35" s="245"/>
      <c r="V35" s="245"/>
      <c r="W35" s="245"/>
    </row>
    <row r="36" spans="1:23" ht="12.75" customHeight="1">
      <c r="A36" s="34">
        <f t="shared" si="5"/>
        <v>26</v>
      </c>
      <c r="B36" s="9">
        <f t="shared" si="5"/>
        <v>9</v>
      </c>
      <c r="C36" s="10" t="s">
        <v>17</v>
      </c>
      <c r="D36" s="4">
        <f t="shared" si="3"/>
        <v>42060</v>
      </c>
      <c r="E36" s="51" t="s">
        <v>73</v>
      </c>
      <c r="F36" s="161"/>
      <c r="G36" s="162"/>
      <c r="H36" s="159"/>
      <c r="I36" s="163"/>
      <c r="J36" s="430" t="str">
        <f t="shared" si="4"/>
        <v/>
      </c>
      <c r="K36" s="424" t="str">
        <f t="shared" si="0"/>
        <v/>
      </c>
      <c r="L36" s="425" t="str">
        <f t="shared" si="1"/>
        <v/>
      </c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</row>
    <row r="37" spans="1:23">
      <c r="A37" s="34">
        <f t="shared" si="5"/>
        <v>27</v>
      </c>
      <c r="B37" s="9">
        <f t="shared" si="5"/>
        <v>10</v>
      </c>
      <c r="C37" s="10" t="s">
        <v>16</v>
      </c>
      <c r="D37" s="4">
        <f t="shared" si="3"/>
        <v>42067</v>
      </c>
      <c r="E37" s="51" t="s">
        <v>73</v>
      </c>
      <c r="F37" s="161"/>
      <c r="G37" s="162"/>
      <c r="H37" s="159"/>
      <c r="I37" s="163"/>
      <c r="J37" s="430" t="str">
        <f t="shared" si="4"/>
        <v/>
      </c>
      <c r="K37" s="424" t="str">
        <f t="shared" si="0"/>
        <v/>
      </c>
      <c r="L37" s="425" t="str">
        <f t="shared" si="1"/>
        <v/>
      </c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</row>
    <row r="38" spans="1:23">
      <c r="A38" s="34">
        <f t="shared" si="5"/>
        <v>28</v>
      </c>
      <c r="B38" s="9">
        <f t="shared" si="5"/>
        <v>11</v>
      </c>
      <c r="C38" s="10" t="s">
        <v>17</v>
      </c>
      <c r="D38" s="4">
        <f t="shared" si="3"/>
        <v>42074</v>
      </c>
      <c r="E38" s="51" t="s">
        <v>73</v>
      </c>
      <c r="F38" s="161"/>
      <c r="G38" s="162"/>
      <c r="H38" s="159"/>
      <c r="I38" s="163"/>
      <c r="J38" s="430" t="str">
        <f t="shared" si="4"/>
        <v/>
      </c>
      <c r="K38" s="424" t="str">
        <f t="shared" si="0"/>
        <v/>
      </c>
      <c r="L38" s="425" t="str">
        <f t="shared" si="1"/>
        <v/>
      </c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</row>
    <row r="39" spans="1:23">
      <c r="A39" s="34">
        <f t="shared" si="5"/>
        <v>29</v>
      </c>
      <c r="B39" s="9">
        <f t="shared" si="5"/>
        <v>12</v>
      </c>
      <c r="C39" s="10" t="s">
        <v>17</v>
      </c>
      <c r="D39" s="4">
        <f t="shared" si="3"/>
        <v>42081</v>
      </c>
      <c r="E39" s="51" t="s">
        <v>73</v>
      </c>
      <c r="F39" s="161"/>
      <c r="G39" s="162"/>
      <c r="H39" s="159"/>
      <c r="I39" s="163"/>
      <c r="J39" s="430" t="str">
        <f t="shared" si="4"/>
        <v/>
      </c>
      <c r="K39" s="424" t="str">
        <f t="shared" si="0"/>
        <v/>
      </c>
      <c r="L39" s="425" t="str">
        <f t="shared" si="1"/>
        <v/>
      </c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</row>
    <row r="40" spans="1:23">
      <c r="A40" s="34">
        <f t="shared" si="5"/>
        <v>30</v>
      </c>
      <c r="B40" s="9">
        <f t="shared" si="5"/>
        <v>13</v>
      </c>
      <c r="C40" s="10" t="s">
        <v>17</v>
      </c>
      <c r="D40" s="4">
        <f t="shared" si="3"/>
        <v>42088</v>
      </c>
      <c r="E40" s="51" t="s">
        <v>73</v>
      </c>
      <c r="F40" s="161"/>
      <c r="G40" s="162"/>
      <c r="H40" s="159"/>
      <c r="I40" s="163"/>
      <c r="J40" s="430" t="str">
        <f t="shared" si="4"/>
        <v/>
      </c>
      <c r="K40" s="424" t="str">
        <f t="shared" si="0"/>
        <v/>
      </c>
      <c r="L40" s="425" t="str">
        <f t="shared" si="1"/>
        <v/>
      </c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</row>
    <row r="41" spans="1:23" ht="15.75">
      <c r="A41" s="34">
        <f t="shared" si="5"/>
        <v>31</v>
      </c>
      <c r="B41" s="9">
        <f t="shared" si="5"/>
        <v>14</v>
      </c>
      <c r="C41" s="10" t="s">
        <v>16</v>
      </c>
      <c r="D41" s="4">
        <f t="shared" si="3"/>
        <v>42095</v>
      </c>
      <c r="E41" s="51" t="s">
        <v>73</v>
      </c>
      <c r="F41" s="161"/>
      <c r="G41" s="162"/>
      <c r="H41" s="159"/>
      <c r="I41" s="163"/>
      <c r="J41" s="430" t="str">
        <f t="shared" si="4"/>
        <v/>
      </c>
      <c r="K41" s="424" t="str">
        <f t="shared" si="0"/>
        <v/>
      </c>
      <c r="L41" s="425" t="str">
        <f t="shared" si="1"/>
        <v/>
      </c>
      <c r="M41" s="245"/>
      <c r="N41" s="245"/>
      <c r="O41" s="245"/>
      <c r="P41" s="245"/>
      <c r="Q41" s="245"/>
      <c r="R41" s="245"/>
      <c r="S41" s="245"/>
      <c r="T41" s="244"/>
      <c r="U41" s="244"/>
      <c r="V41" s="244"/>
      <c r="W41" s="244"/>
    </row>
    <row r="42" spans="1:23" ht="13.5" customHeight="1">
      <c r="A42" s="34">
        <f t="shared" si="5"/>
        <v>32</v>
      </c>
      <c r="B42" s="9">
        <f t="shared" si="5"/>
        <v>15</v>
      </c>
      <c r="C42" s="10" t="s">
        <v>17</v>
      </c>
      <c r="D42" s="4">
        <f t="shared" si="3"/>
        <v>42102</v>
      </c>
      <c r="E42" s="51" t="s">
        <v>73</v>
      </c>
      <c r="F42" s="161"/>
      <c r="G42" s="162"/>
      <c r="H42" s="159"/>
      <c r="I42" s="163"/>
      <c r="J42" s="430" t="str">
        <f t="shared" si="4"/>
        <v/>
      </c>
      <c r="K42" s="424" t="str">
        <f t="shared" si="0"/>
        <v/>
      </c>
      <c r="L42" s="425" t="str">
        <f t="shared" si="1"/>
        <v/>
      </c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</row>
    <row r="43" spans="1:23" ht="15.75">
      <c r="A43" s="34">
        <f t="shared" si="5"/>
        <v>33</v>
      </c>
      <c r="B43" s="9">
        <f t="shared" si="5"/>
        <v>16</v>
      </c>
      <c r="C43" s="10" t="s">
        <v>16</v>
      </c>
      <c r="D43" s="4">
        <f t="shared" si="3"/>
        <v>42109</v>
      </c>
      <c r="E43" s="51" t="s">
        <v>73</v>
      </c>
      <c r="F43" s="161"/>
      <c r="G43" s="162"/>
      <c r="H43" s="159"/>
      <c r="I43" s="163"/>
      <c r="J43" s="430" t="str">
        <f t="shared" si="4"/>
        <v/>
      </c>
      <c r="K43" s="424" t="str">
        <f t="shared" si="0"/>
        <v/>
      </c>
      <c r="L43" s="425" t="str">
        <f t="shared" si="1"/>
        <v/>
      </c>
      <c r="M43" s="245"/>
      <c r="N43" s="245"/>
      <c r="O43" s="245"/>
      <c r="P43" s="245"/>
      <c r="Q43" s="245"/>
      <c r="R43" s="245"/>
      <c r="S43" s="245"/>
      <c r="T43" s="244"/>
      <c r="U43" s="244"/>
      <c r="V43" s="244"/>
      <c r="W43" s="244"/>
    </row>
    <row r="44" spans="1:23" ht="12.75" customHeight="1">
      <c r="A44" s="34">
        <f t="shared" si="5"/>
        <v>34</v>
      </c>
      <c r="B44" s="9">
        <f t="shared" si="5"/>
        <v>17</v>
      </c>
      <c r="C44" s="10" t="s">
        <v>17</v>
      </c>
      <c r="D44" s="4">
        <f t="shared" si="3"/>
        <v>42116</v>
      </c>
      <c r="E44" s="51" t="s">
        <v>73</v>
      </c>
      <c r="F44" s="161"/>
      <c r="G44" s="162"/>
      <c r="H44" s="159"/>
      <c r="I44" s="163"/>
      <c r="J44" s="430" t="str">
        <f t="shared" si="4"/>
        <v/>
      </c>
      <c r="K44" s="424" t="str">
        <f t="shared" si="0"/>
        <v/>
      </c>
      <c r="L44" s="425" t="str">
        <f t="shared" si="1"/>
        <v/>
      </c>
      <c r="M44" s="245"/>
      <c r="N44" s="245"/>
      <c r="O44" s="245"/>
      <c r="P44" s="245"/>
      <c r="Q44" s="245"/>
      <c r="R44" s="245"/>
      <c r="S44" s="245"/>
      <c r="T44" s="244"/>
      <c r="U44" s="244"/>
      <c r="V44" s="244"/>
      <c r="W44" s="244"/>
    </row>
    <row r="45" spans="1:23">
      <c r="A45" s="34">
        <f t="shared" si="5"/>
        <v>35</v>
      </c>
      <c r="B45" s="9">
        <f t="shared" si="5"/>
        <v>18</v>
      </c>
      <c r="C45" s="10" t="s">
        <v>16</v>
      </c>
      <c r="D45" s="4">
        <f t="shared" si="3"/>
        <v>42123</v>
      </c>
      <c r="E45" s="51" t="s">
        <v>73</v>
      </c>
      <c r="F45" s="161"/>
      <c r="G45" s="162"/>
      <c r="H45" s="159"/>
      <c r="I45" s="163"/>
      <c r="J45" s="430" t="str">
        <f t="shared" si="4"/>
        <v/>
      </c>
      <c r="K45" s="424" t="str">
        <f t="shared" si="0"/>
        <v/>
      </c>
      <c r="L45" s="425" t="str">
        <f t="shared" si="1"/>
        <v/>
      </c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</row>
    <row r="46" spans="1:23">
      <c r="A46" s="34">
        <f t="shared" si="5"/>
        <v>36</v>
      </c>
      <c r="B46" s="9">
        <f t="shared" si="5"/>
        <v>19</v>
      </c>
      <c r="C46" s="10" t="s">
        <v>17</v>
      </c>
      <c r="D46" s="4">
        <f t="shared" si="3"/>
        <v>42130</v>
      </c>
      <c r="E46" s="51" t="s">
        <v>73</v>
      </c>
      <c r="F46" s="161"/>
      <c r="G46" s="162"/>
      <c r="H46" s="159"/>
      <c r="I46" s="163"/>
      <c r="J46" s="430" t="str">
        <f t="shared" si="4"/>
        <v/>
      </c>
      <c r="K46" s="424" t="str">
        <f t="shared" si="0"/>
        <v/>
      </c>
      <c r="L46" s="425" t="str">
        <f t="shared" si="1"/>
        <v/>
      </c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</row>
    <row r="47" spans="1:23" ht="13.5" customHeight="1">
      <c r="A47" s="34">
        <f t="shared" si="5"/>
        <v>37</v>
      </c>
      <c r="B47" s="9">
        <f t="shared" si="5"/>
        <v>20</v>
      </c>
      <c r="C47" s="10" t="s">
        <v>16</v>
      </c>
      <c r="D47" s="4">
        <f t="shared" si="3"/>
        <v>42137</v>
      </c>
      <c r="E47" s="51" t="s">
        <v>73</v>
      </c>
      <c r="F47" s="161"/>
      <c r="G47" s="162"/>
      <c r="H47" s="159"/>
      <c r="I47" s="163"/>
      <c r="J47" s="430" t="str">
        <f t="shared" si="4"/>
        <v/>
      </c>
      <c r="K47" s="424" t="str">
        <f t="shared" si="0"/>
        <v/>
      </c>
      <c r="L47" s="425" t="str">
        <f t="shared" si="1"/>
        <v/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</row>
    <row r="48" spans="1:23">
      <c r="A48" s="34">
        <f t="shared" si="5"/>
        <v>38</v>
      </c>
      <c r="B48" s="9">
        <f t="shared" si="5"/>
        <v>21</v>
      </c>
      <c r="C48" s="10" t="s">
        <v>17</v>
      </c>
      <c r="D48" s="4">
        <f t="shared" si="3"/>
        <v>42144</v>
      </c>
      <c r="E48" s="51" t="s">
        <v>73</v>
      </c>
      <c r="F48" s="161"/>
      <c r="G48" s="162"/>
      <c r="H48" s="159"/>
      <c r="I48" s="163"/>
      <c r="J48" s="430" t="str">
        <f t="shared" si="4"/>
        <v/>
      </c>
      <c r="K48" s="424" t="str">
        <f t="shared" si="0"/>
        <v/>
      </c>
      <c r="L48" s="425" t="str">
        <f t="shared" si="1"/>
        <v/>
      </c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</row>
    <row r="49" spans="1:23" ht="13.5" customHeight="1">
      <c r="A49" s="34">
        <f t="shared" si="5"/>
        <v>39</v>
      </c>
      <c r="B49" s="9">
        <f t="shared" si="5"/>
        <v>22</v>
      </c>
      <c r="C49" s="10" t="s">
        <v>16</v>
      </c>
      <c r="D49" s="4">
        <f t="shared" si="3"/>
        <v>42151</v>
      </c>
      <c r="E49" s="51" t="s">
        <v>73</v>
      </c>
      <c r="F49" s="161"/>
      <c r="G49" s="162"/>
      <c r="H49" s="159"/>
      <c r="I49" s="163"/>
      <c r="J49" s="430" t="str">
        <f t="shared" si="4"/>
        <v/>
      </c>
      <c r="K49" s="424" t="str">
        <f t="shared" si="0"/>
        <v/>
      </c>
      <c r="L49" s="425" t="str">
        <f t="shared" si="1"/>
        <v/>
      </c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</row>
    <row r="50" spans="1:23">
      <c r="A50" s="34">
        <f t="shared" si="5"/>
        <v>40</v>
      </c>
      <c r="B50" s="9">
        <f t="shared" si="5"/>
        <v>23</v>
      </c>
      <c r="C50" s="10" t="s">
        <v>17</v>
      </c>
      <c r="D50" s="4">
        <f t="shared" si="3"/>
        <v>42158</v>
      </c>
      <c r="E50" s="51" t="s">
        <v>73</v>
      </c>
      <c r="F50" s="161"/>
      <c r="G50" s="162"/>
      <c r="H50" s="159"/>
      <c r="I50" s="163"/>
      <c r="J50" s="430" t="str">
        <f t="shared" si="4"/>
        <v/>
      </c>
      <c r="K50" s="424" t="str">
        <f t="shared" si="0"/>
        <v/>
      </c>
      <c r="L50" s="425" t="str">
        <f t="shared" si="1"/>
        <v/>
      </c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</row>
    <row r="51" spans="1:23">
      <c r="A51" s="34">
        <f t="shared" si="5"/>
        <v>41</v>
      </c>
      <c r="B51" s="9">
        <f t="shared" si="5"/>
        <v>24</v>
      </c>
      <c r="C51" s="10" t="s">
        <v>16</v>
      </c>
      <c r="D51" s="4">
        <f t="shared" si="3"/>
        <v>42165</v>
      </c>
      <c r="E51" s="51" t="s">
        <v>73</v>
      </c>
      <c r="F51" s="161"/>
      <c r="G51" s="162"/>
      <c r="H51" s="159"/>
      <c r="I51" s="163"/>
      <c r="J51" s="430" t="str">
        <f t="shared" si="4"/>
        <v/>
      </c>
      <c r="K51" s="424" t="str">
        <f t="shared" si="0"/>
        <v/>
      </c>
      <c r="L51" s="425" t="str">
        <f t="shared" si="1"/>
        <v/>
      </c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</row>
    <row r="52" spans="1:23">
      <c r="A52" s="34">
        <f t="shared" si="5"/>
        <v>42</v>
      </c>
      <c r="B52" s="9">
        <f t="shared" si="5"/>
        <v>25</v>
      </c>
      <c r="C52" s="10" t="s">
        <v>17</v>
      </c>
      <c r="D52" s="4">
        <f t="shared" si="3"/>
        <v>42172</v>
      </c>
      <c r="E52" s="51" t="s">
        <v>73</v>
      </c>
      <c r="F52" s="161"/>
      <c r="G52" s="162"/>
      <c r="H52" s="159"/>
      <c r="I52" s="163"/>
      <c r="J52" s="430" t="str">
        <f t="shared" si="4"/>
        <v/>
      </c>
      <c r="K52" s="424" t="str">
        <f t="shared" si="0"/>
        <v/>
      </c>
      <c r="L52" s="425" t="str">
        <f t="shared" si="1"/>
        <v/>
      </c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</row>
    <row r="53" spans="1:23">
      <c r="A53" s="34">
        <f t="shared" si="5"/>
        <v>43</v>
      </c>
      <c r="B53" s="9">
        <f t="shared" si="5"/>
        <v>26</v>
      </c>
      <c r="C53" s="10" t="s">
        <v>16</v>
      </c>
      <c r="D53" s="4">
        <f t="shared" si="3"/>
        <v>42179</v>
      </c>
      <c r="E53" s="51" t="s">
        <v>73</v>
      </c>
      <c r="F53" s="161"/>
      <c r="G53" s="162"/>
      <c r="H53" s="159"/>
      <c r="I53" s="163"/>
      <c r="J53" s="430" t="str">
        <f t="shared" si="4"/>
        <v/>
      </c>
      <c r="K53" s="424" t="str">
        <f t="shared" si="0"/>
        <v/>
      </c>
      <c r="L53" s="425" t="str">
        <f t="shared" si="1"/>
        <v/>
      </c>
      <c r="M53" s="245"/>
      <c r="N53" s="245"/>
      <c r="O53" s="245"/>
      <c r="P53" s="245"/>
      <c r="Q53" s="245"/>
      <c r="R53" s="245"/>
      <c r="S53" s="245"/>
      <c r="T53" s="245"/>
      <c r="U53" s="245"/>
      <c r="V53" s="245"/>
      <c r="W53" s="245"/>
    </row>
    <row r="54" spans="1:23" ht="13.5" thickBot="1">
      <c r="A54" s="36">
        <f t="shared" si="5"/>
        <v>44</v>
      </c>
      <c r="B54" s="12">
        <f t="shared" si="5"/>
        <v>27</v>
      </c>
      <c r="C54" s="13" t="s">
        <v>17</v>
      </c>
      <c r="D54" s="5">
        <f t="shared" si="3"/>
        <v>42186</v>
      </c>
      <c r="E54" s="52" t="s">
        <v>73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</row>
    <row r="55" spans="1:23" ht="100.5" customHeight="1" thickBot="1">
      <c r="B55" s="2"/>
      <c r="C55" s="2"/>
      <c r="D55" s="6"/>
      <c r="E55" s="39"/>
      <c r="F55" s="2"/>
      <c r="G55" s="2"/>
      <c r="H55" s="2"/>
      <c r="I55" s="2"/>
      <c r="J55" s="2"/>
      <c r="K55" s="2"/>
      <c r="L55" s="2"/>
    </row>
    <row r="56" spans="1:23" ht="13.5" thickBot="1">
      <c r="B56" s="308" t="s">
        <v>43</v>
      </c>
      <c r="C56" s="309"/>
      <c r="D56" s="309"/>
      <c r="E56" s="310"/>
      <c r="F56" s="2"/>
      <c r="G56" s="2"/>
      <c r="H56" s="2"/>
      <c r="I56" s="2"/>
      <c r="J56" s="2"/>
      <c r="K56" s="2"/>
      <c r="L56" s="2"/>
    </row>
    <row r="57" spans="1:23" ht="13.5" customHeight="1" thickBot="1">
      <c r="B57" s="2"/>
      <c r="C57" s="2"/>
      <c r="D57" s="2"/>
      <c r="E57" s="2"/>
      <c r="F57" s="326" t="s">
        <v>72</v>
      </c>
      <c r="G57" s="327"/>
      <c r="H57" s="327"/>
      <c r="I57" s="328"/>
      <c r="J57" s="62" t="s">
        <v>119</v>
      </c>
      <c r="K57" s="2"/>
      <c r="L57" s="2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</row>
    <row r="58" spans="1:23" ht="13.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K58" s="2"/>
      <c r="L58" s="2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</row>
    <row r="59" spans="1:23" ht="13.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K59" s="2"/>
      <c r="L59" s="2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</row>
    <row r="60" spans="1:23" ht="13.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K60" s="2"/>
      <c r="L60" s="2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</row>
    <row r="61" spans="1:23" ht="15.75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K61" s="2"/>
      <c r="L61" s="2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</row>
    <row r="62" spans="1:23" ht="15.75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K62" s="2"/>
      <c r="L62" s="2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</row>
    <row r="63" spans="1:23" ht="12.7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K63" s="2"/>
      <c r="L63" s="2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</row>
    <row r="64" spans="1:23" ht="16.5" customHeight="1" thickBot="1">
      <c r="B64" s="282"/>
      <c r="C64" s="285"/>
      <c r="D64" s="282"/>
      <c r="E64" s="321"/>
      <c r="F64" s="312"/>
      <c r="G64" s="315"/>
      <c r="H64" s="318"/>
      <c r="I64" s="444"/>
      <c r="J64" s="249" t="s">
        <v>27</v>
      </c>
      <c r="K64" s="2"/>
      <c r="L64" s="2"/>
      <c r="M64" s="244"/>
      <c r="N64" s="244"/>
      <c r="O64" s="244"/>
      <c r="P64" s="244"/>
      <c r="Q64" s="244"/>
      <c r="R64" s="244"/>
      <c r="S64" s="244"/>
      <c r="T64" s="244"/>
      <c r="U64" s="244"/>
      <c r="V64" s="244"/>
      <c r="W64" s="244"/>
    </row>
    <row r="65" spans="1:23" ht="13.5" thickBot="1">
      <c r="B65" s="283"/>
      <c r="C65" s="286"/>
      <c r="D65" s="283"/>
      <c r="E65" s="322"/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</row>
    <row r="66" spans="1:23">
      <c r="A66" s="22">
        <v>1</v>
      </c>
      <c r="B66" s="8">
        <v>36</v>
      </c>
      <c r="C66" s="10" t="s">
        <v>16</v>
      </c>
      <c r="D66" s="3">
        <f>+D11</f>
        <v>41885</v>
      </c>
      <c r="E66" s="48" t="s">
        <v>74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6">IF(OR(LEFT($P66,3)="sta",LEFT($T66,3)="sta",LEFT($X66,3)="sta",LEFT($AB66,3)="sta",LEFT($AF66,3)="sta",LEFT($AJ66,3)="sta",LEFT($AN66,3)="sta",LEFT($AR66,3)="sta"),"oui","")</f>
        <v/>
      </c>
      <c r="L66" s="422" t="str">
        <f t="shared" ref="L66:L109" si="7">IF(OR(LEFT($P66,3)="Lib",LEFT($T66,3)="Lib",LEFT($X66,3)="Lib",LEFT($AB66,3)="Lib",LEFT($AF66,3)="Lib",LEFT($AJ66,3)="Lib",LEFT($AN66,3)="Lib",LEFT($AR66,3)="Lib"),"oui","")</f>
        <v/>
      </c>
      <c r="M66" s="245"/>
      <c r="N66" s="245"/>
      <c r="O66" s="245"/>
      <c r="P66" s="245"/>
      <c r="Q66" s="245"/>
      <c r="R66" s="245"/>
      <c r="S66" s="245"/>
      <c r="T66" s="245"/>
      <c r="U66" s="245"/>
      <c r="V66" s="245"/>
      <c r="W66" s="245"/>
    </row>
    <row r="67" spans="1:23" ht="12.75" customHeight="1">
      <c r="A67" s="34">
        <v>2</v>
      </c>
      <c r="B67" s="9">
        <f t="shared" ref="B67:B82" si="8">1+B66</f>
        <v>37</v>
      </c>
      <c r="C67" s="10" t="s">
        <v>17</v>
      </c>
      <c r="D67" s="4">
        <f t="shared" ref="D67:D109" si="9">7+D66</f>
        <v>41892</v>
      </c>
      <c r="E67" s="49" t="s">
        <v>74</v>
      </c>
      <c r="F67" s="161"/>
      <c r="G67" s="162"/>
      <c r="H67" s="159"/>
      <c r="I67" s="163"/>
      <c r="J67" s="423" t="str">
        <f t="shared" ref="J67:J109" si="10">IF(AND(K67="oui",L67="oui"),"Sta+Lib",IF(K67="oui","Stade",IF(L67="oui","Lib","")))</f>
        <v/>
      </c>
      <c r="K67" s="424" t="str">
        <f t="shared" si="6"/>
        <v/>
      </c>
      <c r="L67" s="425" t="str">
        <f t="shared" si="7"/>
        <v/>
      </c>
      <c r="M67" s="245"/>
      <c r="N67" s="245"/>
      <c r="O67" s="245"/>
      <c r="P67" s="245"/>
      <c r="Q67" s="245"/>
      <c r="R67" s="245"/>
      <c r="S67" s="245"/>
      <c r="T67" s="245"/>
      <c r="U67" s="245"/>
      <c r="V67" s="245"/>
      <c r="W67" s="245"/>
    </row>
    <row r="68" spans="1:23" ht="17.25" customHeight="1">
      <c r="A68" s="34">
        <f>1+A67</f>
        <v>3</v>
      </c>
      <c r="B68" s="9">
        <f t="shared" si="8"/>
        <v>38</v>
      </c>
      <c r="C68" s="10" t="s">
        <v>16</v>
      </c>
      <c r="D68" s="4">
        <f t="shared" si="9"/>
        <v>41899</v>
      </c>
      <c r="E68" s="49" t="s">
        <v>74</v>
      </c>
      <c r="F68" s="161"/>
      <c r="G68" s="162"/>
      <c r="H68" s="159"/>
      <c r="I68" s="163"/>
      <c r="J68" s="423" t="str">
        <f t="shared" si="10"/>
        <v/>
      </c>
      <c r="K68" s="424" t="str">
        <f t="shared" si="6"/>
        <v/>
      </c>
      <c r="L68" s="425" t="str">
        <f t="shared" si="7"/>
        <v/>
      </c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</row>
    <row r="69" spans="1:23" ht="15.75">
      <c r="A69" s="34">
        <f t="shared" ref="A69:A109" si="11">1+A68</f>
        <v>4</v>
      </c>
      <c r="B69" s="9">
        <f t="shared" si="8"/>
        <v>39</v>
      </c>
      <c r="C69" s="10" t="s">
        <v>17</v>
      </c>
      <c r="D69" s="4">
        <f t="shared" si="9"/>
        <v>41906</v>
      </c>
      <c r="E69" s="49" t="s">
        <v>74</v>
      </c>
      <c r="F69" s="161"/>
      <c r="G69" s="162"/>
      <c r="H69" s="159"/>
      <c r="I69" s="163"/>
      <c r="J69" s="423" t="str">
        <f t="shared" si="10"/>
        <v/>
      </c>
      <c r="K69" s="424" t="str">
        <f t="shared" si="6"/>
        <v/>
      </c>
      <c r="L69" s="425" t="str">
        <f t="shared" si="7"/>
        <v/>
      </c>
      <c r="M69" s="245"/>
      <c r="N69" s="245"/>
      <c r="O69" s="245"/>
      <c r="P69" s="244"/>
      <c r="Q69" s="244"/>
      <c r="R69" s="244"/>
      <c r="S69" s="244"/>
      <c r="T69" s="245"/>
      <c r="U69" s="245"/>
      <c r="V69" s="245"/>
      <c r="W69" s="245"/>
    </row>
    <row r="70" spans="1:23" ht="15.75">
      <c r="A70" s="34">
        <f t="shared" si="11"/>
        <v>5</v>
      </c>
      <c r="B70" s="9">
        <f t="shared" si="8"/>
        <v>40</v>
      </c>
      <c r="C70" s="10" t="s">
        <v>16</v>
      </c>
      <c r="D70" s="4">
        <f t="shared" si="9"/>
        <v>41913</v>
      </c>
      <c r="E70" s="49" t="s">
        <v>74</v>
      </c>
      <c r="F70" s="161"/>
      <c r="G70" s="162"/>
      <c r="H70" s="159"/>
      <c r="I70" s="163"/>
      <c r="J70" s="423" t="str">
        <f t="shared" si="10"/>
        <v/>
      </c>
      <c r="K70" s="424" t="str">
        <f t="shared" si="6"/>
        <v/>
      </c>
      <c r="L70" s="425" t="str">
        <f t="shared" si="7"/>
        <v/>
      </c>
      <c r="M70" s="245"/>
      <c r="N70" s="245"/>
      <c r="O70" s="245"/>
      <c r="P70" s="244"/>
      <c r="Q70" s="244"/>
      <c r="R70" s="244"/>
      <c r="S70" s="244"/>
      <c r="T70" s="245"/>
      <c r="U70" s="245"/>
      <c r="V70" s="245"/>
      <c r="W70" s="245"/>
    </row>
    <row r="71" spans="1:23" ht="15.75">
      <c r="A71" s="34">
        <f t="shared" si="11"/>
        <v>6</v>
      </c>
      <c r="B71" s="9">
        <f t="shared" si="8"/>
        <v>41</v>
      </c>
      <c r="C71" s="10" t="s">
        <v>17</v>
      </c>
      <c r="D71" s="4">
        <f t="shared" si="9"/>
        <v>41920</v>
      </c>
      <c r="E71" s="49" t="s">
        <v>74</v>
      </c>
      <c r="F71" s="161"/>
      <c r="G71" s="162"/>
      <c r="H71" s="159"/>
      <c r="I71" s="163"/>
      <c r="J71" s="423" t="str">
        <f t="shared" si="10"/>
        <v/>
      </c>
      <c r="K71" s="424" t="str">
        <f t="shared" si="6"/>
        <v/>
      </c>
      <c r="L71" s="425" t="str">
        <f t="shared" si="7"/>
        <v/>
      </c>
      <c r="M71" s="245"/>
      <c r="N71" s="245"/>
      <c r="O71" s="245"/>
      <c r="P71" s="244"/>
      <c r="Q71" s="244"/>
      <c r="R71" s="244"/>
      <c r="S71" s="244"/>
      <c r="T71" s="245"/>
      <c r="U71" s="245"/>
      <c r="V71" s="245"/>
      <c r="W71" s="245"/>
    </row>
    <row r="72" spans="1:23" ht="15.75">
      <c r="A72" s="34">
        <f t="shared" si="11"/>
        <v>7</v>
      </c>
      <c r="B72" s="9">
        <f t="shared" si="8"/>
        <v>42</v>
      </c>
      <c r="C72" s="10" t="s">
        <v>16</v>
      </c>
      <c r="D72" s="4">
        <f t="shared" si="9"/>
        <v>41927</v>
      </c>
      <c r="E72" s="49" t="s">
        <v>74</v>
      </c>
      <c r="F72" s="161"/>
      <c r="G72" s="162"/>
      <c r="H72" s="159"/>
      <c r="I72" s="163"/>
      <c r="J72" s="423" t="str">
        <f t="shared" si="10"/>
        <v/>
      </c>
      <c r="K72" s="424" t="str">
        <f t="shared" si="6"/>
        <v/>
      </c>
      <c r="L72" s="425" t="str">
        <f t="shared" si="7"/>
        <v/>
      </c>
      <c r="M72" s="245"/>
      <c r="N72" s="245"/>
      <c r="O72" s="245"/>
      <c r="P72" s="244"/>
      <c r="Q72" s="244"/>
      <c r="R72" s="244"/>
      <c r="S72" s="244"/>
      <c r="T72" s="245"/>
      <c r="U72" s="245"/>
      <c r="V72" s="245"/>
      <c r="W72" s="245"/>
    </row>
    <row r="73" spans="1:23">
      <c r="A73" s="35"/>
      <c r="B73" s="9">
        <f t="shared" si="8"/>
        <v>43</v>
      </c>
      <c r="C73" s="10" t="s">
        <v>17</v>
      </c>
      <c r="D73" s="4">
        <f t="shared" si="9"/>
        <v>41934</v>
      </c>
      <c r="E73" s="49" t="s">
        <v>74</v>
      </c>
      <c r="F73" s="161"/>
      <c r="G73" s="162"/>
      <c r="H73" s="159"/>
      <c r="I73" s="163"/>
      <c r="J73" s="423" t="str">
        <f t="shared" si="10"/>
        <v/>
      </c>
      <c r="K73" s="424" t="str">
        <f t="shared" si="6"/>
        <v/>
      </c>
      <c r="L73" s="425" t="str">
        <f t="shared" si="7"/>
        <v/>
      </c>
      <c r="M73" s="332"/>
      <c r="N73" s="332"/>
      <c r="O73" s="332"/>
      <c r="P73" s="332"/>
      <c r="Q73" s="332"/>
      <c r="R73" s="332"/>
      <c r="S73" s="332"/>
      <c r="T73" s="332"/>
      <c r="U73" s="332"/>
      <c r="V73" s="332"/>
      <c r="W73" s="332"/>
    </row>
    <row r="74" spans="1:23">
      <c r="A74" s="35"/>
      <c r="B74" s="9">
        <f t="shared" si="8"/>
        <v>44</v>
      </c>
      <c r="C74" s="10" t="s">
        <v>16</v>
      </c>
      <c r="D74" s="4">
        <f t="shared" si="9"/>
        <v>41941</v>
      </c>
      <c r="E74" s="49" t="s">
        <v>74</v>
      </c>
      <c r="F74" s="161"/>
      <c r="G74" s="162"/>
      <c r="H74" s="159"/>
      <c r="I74" s="163"/>
      <c r="J74" s="423" t="str">
        <f t="shared" si="10"/>
        <v/>
      </c>
      <c r="K74" s="424" t="str">
        <f t="shared" si="6"/>
        <v/>
      </c>
      <c r="L74" s="425" t="str">
        <f t="shared" si="7"/>
        <v/>
      </c>
      <c r="M74" s="332"/>
      <c r="N74" s="332"/>
      <c r="O74" s="332"/>
      <c r="P74" s="332"/>
      <c r="Q74" s="332"/>
      <c r="R74" s="332"/>
      <c r="S74" s="332"/>
      <c r="T74" s="332"/>
      <c r="U74" s="332"/>
      <c r="V74" s="332"/>
      <c r="W74" s="332"/>
    </row>
    <row r="75" spans="1:23" ht="12.75" customHeight="1">
      <c r="A75" s="34">
        <f>1+A72</f>
        <v>8</v>
      </c>
      <c r="B75" s="9">
        <f t="shared" si="8"/>
        <v>45</v>
      </c>
      <c r="C75" s="10" t="s">
        <v>17</v>
      </c>
      <c r="D75" s="4">
        <f t="shared" si="9"/>
        <v>41948</v>
      </c>
      <c r="E75" s="49" t="s">
        <v>74</v>
      </c>
      <c r="F75" s="161"/>
      <c r="G75" s="162"/>
      <c r="H75" s="159"/>
      <c r="I75" s="163"/>
      <c r="J75" s="423" t="str">
        <f t="shared" si="10"/>
        <v/>
      </c>
      <c r="K75" s="424" t="str">
        <f t="shared" si="6"/>
        <v/>
      </c>
      <c r="L75" s="425" t="str">
        <f t="shared" si="7"/>
        <v/>
      </c>
      <c r="M75" s="245"/>
      <c r="N75" s="245"/>
      <c r="O75" s="245"/>
      <c r="P75" s="245"/>
      <c r="Q75" s="245"/>
      <c r="R75" s="245"/>
      <c r="S75" s="245"/>
      <c r="T75" s="245"/>
      <c r="U75" s="245"/>
      <c r="V75" s="245"/>
      <c r="W75" s="245"/>
    </row>
    <row r="76" spans="1:23" ht="13.5" customHeight="1">
      <c r="A76" s="34">
        <f t="shared" si="11"/>
        <v>9</v>
      </c>
      <c r="B76" s="9">
        <f t="shared" si="8"/>
        <v>46</v>
      </c>
      <c r="C76" s="10" t="s">
        <v>16</v>
      </c>
      <c r="D76" s="4">
        <f t="shared" si="9"/>
        <v>41955</v>
      </c>
      <c r="E76" s="49" t="s">
        <v>74</v>
      </c>
      <c r="F76" s="161"/>
      <c r="G76" s="162"/>
      <c r="H76" s="159"/>
      <c r="I76" s="163"/>
      <c r="J76" s="423" t="str">
        <f t="shared" si="10"/>
        <v/>
      </c>
      <c r="K76" s="424" t="str">
        <f t="shared" si="6"/>
        <v/>
      </c>
      <c r="L76" s="425" t="str">
        <f t="shared" si="7"/>
        <v/>
      </c>
      <c r="M76" s="245"/>
      <c r="N76" s="245"/>
      <c r="O76" s="245"/>
      <c r="P76" s="245"/>
      <c r="Q76" s="245"/>
      <c r="R76" s="245"/>
      <c r="S76" s="245"/>
      <c r="T76" s="245"/>
      <c r="U76" s="245"/>
      <c r="V76" s="245"/>
      <c r="W76" s="245"/>
    </row>
    <row r="77" spans="1:23" ht="12.75" customHeight="1">
      <c r="A77" s="34">
        <f t="shared" si="11"/>
        <v>10</v>
      </c>
      <c r="B77" s="9">
        <f t="shared" si="8"/>
        <v>47</v>
      </c>
      <c r="C77" s="10" t="s">
        <v>17</v>
      </c>
      <c r="D77" s="4">
        <f t="shared" si="9"/>
        <v>41962</v>
      </c>
      <c r="E77" s="49" t="s">
        <v>74</v>
      </c>
      <c r="F77" s="161"/>
      <c r="G77" s="162"/>
      <c r="H77" s="159"/>
      <c r="I77" s="163"/>
      <c r="J77" s="423" t="str">
        <f t="shared" si="10"/>
        <v/>
      </c>
      <c r="K77" s="424" t="str">
        <f t="shared" si="6"/>
        <v/>
      </c>
      <c r="L77" s="425" t="str">
        <f t="shared" si="7"/>
        <v/>
      </c>
      <c r="M77" s="245"/>
      <c r="N77" s="245"/>
      <c r="O77" s="245"/>
      <c r="P77" s="245"/>
      <c r="Q77" s="245"/>
      <c r="R77" s="245"/>
      <c r="S77" s="245"/>
      <c r="T77" s="245"/>
      <c r="U77" s="245"/>
      <c r="V77" s="245"/>
      <c r="W77" s="245"/>
    </row>
    <row r="78" spans="1:23">
      <c r="A78" s="34">
        <f t="shared" si="11"/>
        <v>11</v>
      </c>
      <c r="B78" s="9">
        <f t="shared" si="8"/>
        <v>48</v>
      </c>
      <c r="C78" s="10" t="s">
        <v>16</v>
      </c>
      <c r="D78" s="4">
        <f t="shared" si="9"/>
        <v>41969</v>
      </c>
      <c r="E78" s="49" t="s">
        <v>74</v>
      </c>
      <c r="F78" s="161"/>
      <c r="G78" s="162"/>
      <c r="H78" s="159"/>
      <c r="I78" s="163"/>
      <c r="J78" s="423" t="str">
        <f t="shared" si="10"/>
        <v/>
      </c>
      <c r="K78" s="424" t="str">
        <f t="shared" si="6"/>
        <v/>
      </c>
      <c r="L78" s="425" t="str">
        <f t="shared" si="7"/>
        <v/>
      </c>
      <c r="M78" s="245"/>
      <c r="N78" s="245"/>
      <c r="O78" s="245"/>
      <c r="P78" s="245"/>
      <c r="Q78" s="245"/>
      <c r="R78" s="245"/>
      <c r="S78" s="245"/>
      <c r="T78" s="245"/>
      <c r="U78" s="245"/>
      <c r="V78" s="245"/>
      <c r="W78" s="245"/>
    </row>
    <row r="79" spans="1:23" ht="12.75" customHeight="1">
      <c r="A79" s="34">
        <f t="shared" si="11"/>
        <v>12</v>
      </c>
      <c r="B79" s="9">
        <f t="shared" si="8"/>
        <v>49</v>
      </c>
      <c r="C79" s="10" t="s">
        <v>17</v>
      </c>
      <c r="D79" s="4">
        <f t="shared" si="9"/>
        <v>41976</v>
      </c>
      <c r="E79" s="49" t="s">
        <v>74</v>
      </c>
      <c r="F79" s="161"/>
      <c r="G79" s="162"/>
      <c r="H79" s="159"/>
      <c r="I79" s="163"/>
      <c r="J79" s="423" t="str">
        <f t="shared" si="10"/>
        <v/>
      </c>
      <c r="K79" s="424" t="str">
        <f t="shared" si="6"/>
        <v/>
      </c>
      <c r="L79" s="425" t="str">
        <f t="shared" si="7"/>
        <v/>
      </c>
      <c r="M79" s="245"/>
      <c r="N79" s="245"/>
      <c r="O79" s="245"/>
      <c r="P79" s="245"/>
      <c r="Q79" s="245"/>
      <c r="R79" s="245"/>
      <c r="S79" s="245"/>
      <c r="T79" s="245"/>
      <c r="U79" s="245"/>
      <c r="V79" s="245"/>
      <c r="W79" s="245"/>
    </row>
    <row r="80" spans="1:23">
      <c r="A80" s="34">
        <f t="shared" si="11"/>
        <v>13</v>
      </c>
      <c r="B80" s="9">
        <f t="shared" si="8"/>
        <v>50</v>
      </c>
      <c r="C80" s="10" t="s">
        <v>16</v>
      </c>
      <c r="D80" s="4">
        <f t="shared" si="9"/>
        <v>41983</v>
      </c>
      <c r="E80" s="49" t="s">
        <v>74</v>
      </c>
      <c r="F80" s="161"/>
      <c r="G80" s="162"/>
      <c r="H80" s="159"/>
      <c r="I80" s="163"/>
      <c r="J80" s="423" t="str">
        <f t="shared" si="10"/>
        <v/>
      </c>
      <c r="K80" s="424" t="str">
        <f t="shared" si="6"/>
        <v/>
      </c>
      <c r="L80" s="425" t="str">
        <f t="shared" si="7"/>
        <v/>
      </c>
      <c r="M80" s="245"/>
      <c r="N80" s="245"/>
      <c r="O80" s="245"/>
      <c r="P80" s="245"/>
      <c r="Q80" s="245"/>
      <c r="R80" s="245"/>
      <c r="S80" s="245"/>
      <c r="T80" s="245"/>
      <c r="U80" s="245"/>
      <c r="V80" s="245"/>
      <c r="W80" s="245"/>
    </row>
    <row r="81" spans="1:23" ht="17.25" customHeight="1">
      <c r="A81" s="34">
        <f t="shared" si="11"/>
        <v>14</v>
      </c>
      <c r="B81" s="9">
        <f t="shared" si="8"/>
        <v>51</v>
      </c>
      <c r="C81" s="10" t="s">
        <v>17</v>
      </c>
      <c r="D81" s="4">
        <f t="shared" si="9"/>
        <v>41990</v>
      </c>
      <c r="E81" s="49" t="s">
        <v>74</v>
      </c>
      <c r="F81" s="161"/>
      <c r="G81" s="162"/>
      <c r="H81" s="159"/>
      <c r="I81" s="163"/>
      <c r="J81" s="423" t="str">
        <f t="shared" si="10"/>
        <v/>
      </c>
      <c r="K81" s="424" t="str">
        <f t="shared" si="6"/>
        <v/>
      </c>
      <c r="L81" s="425" t="str">
        <f t="shared" si="7"/>
        <v/>
      </c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</row>
    <row r="82" spans="1:23">
      <c r="A82" s="35"/>
      <c r="B82" s="9">
        <f t="shared" si="8"/>
        <v>52</v>
      </c>
      <c r="C82" s="10" t="s">
        <v>16</v>
      </c>
      <c r="D82" s="4">
        <f t="shared" si="9"/>
        <v>41997</v>
      </c>
      <c r="E82" s="49" t="s">
        <v>74</v>
      </c>
      <c r="F82" s="161"/>
      <c r="G82" s="162"/>
      <c r="H82" s="159"/>
      <c r="I82" s="163"/>
      <c r="J82" s="423" t="str">
        <f t="shared" si="10"/>
        <v/>
      </c>
      <c r="K82" s="424" t="str">
        <f t="shared" si="6"/>
        <v/>
      </c>
      <c r="L82" s="425" t="str">
        <f t="shared" si="7"/>
        <v/>
      </c>
      <c r="M82" s="332"/>
      <c r="N82" s="332"/>
      <c r="O82" s="332"/>
      <c r="P82" s="332"/>
      <c r="Q82" s="332"/>
      <c r="R82" s="332"/>
      <c r="S82" s="332"/>
      <c r="T82" s="332"/>
      <c r="U82" s="332"/>
      <c r="V82" s="332"/>
      <c r="W82" s="332"/>
    </row>
    <row r="83" spans="1:23">
      <c r="A83" s="35"/>
      <c r="B83" s="9">
        <v>1</v>
      </c>
      <c r="C83" s="10" t="s">
        <v>17</v>
      </c>
      <c r="D83" s="4">
        <f t="shared" si="9"/>
        <v>42004</v>
      </c>
      <c r="E83" s="49" t="s">
        <v>74</v>
      </c>
      <c r="F83" s="161"/>
      <c r="G83" s="162"/>
      <c r="H83" s="159"/>
      <c r="I83" s="163"/>
      <c r="J83" s="423" t="str">
        <f t="shared" si="10"/>
        <v/>
      </c>
      <c r="K83" s="424" t="str">
        <f t="shared" si="6"/>
        <v/>
      </c>
      <c r="L83" s="425" t="str">
        <f t="shared" si="7"/>
        <v/>
      </c>
      <c r="M83" s="332"/>
      <c r="N83" s="332"/>
      <c r="O83" s="332"/>
      <c r="P83" s="332"/>
      <c r="Q83" s="332"/>
      <c r="R83" s="332"/>
      <c r="S83" s="332"/>
      <c r="T83" s="332"/>
      <c r="U83" s="332"/>
      <c r="V83" s="332"/>
      <c r="W83" s="332"/>
    </row>
    <row r="84" spans="1:23" ht="16.5" customHeight="1">
      <c r="A84" s="34">
        <f>1+A81</f>
        <v>15</v>
      </c>
      <c r="B84" s="9">
        <f t="shared" ref="B84:B109" si="12">1+B83</f>
        <v>2</v>
      </c>
      <c r="C84" s="10" t="s">
        <v>16</v>
      </c>
      <c r="D84" s="4">
        <f t="shared" si="9"/>
        <v>42011</v>
      </c>
      <c r="E84" s="49" t="s">
        <v>74</v>
      </c>
      <c r="F84" s="161"/>
      <c r="G84" s="162"/>
      <c r="H84" s="159"/>
      <c r="I84" s="163"/>
      <c r="J84" s="423" t="str">
        <f t="shared" si="10"/>
        <v/>
      </c>
      <c r="K84" s="424" t="str">
        <f t="shared" si="6"/>
        <v/>
      </c>
      <c r="L84" s="425" t="str">
        <f t="shared" si="7"/>
        <v/>
      </c>
      <c r="M84" s="244"/>
      <c r="N84" s="244"/>
      <c r="O84" s="244"/>
      <c r="P84" s="245"/>
      <c r="Q84" s="245"/>
      <c r="R84" s="245"/>
      <c r="S84" s="245"/>
      <c r="T84" s="244"/>
      <c r="U84" s="244"/>
      <c r="V84" s="244"/>
      <c r="W84" s="244"/>
    </row>
    <row r="85" spans="1:23" ht="16.5" customHeight="1">
      <c r="A85" s="34">
        <f t="shared" si="11"/>
        <v>16</v>
      </c>
      <c r="B85" s="9">
        <f t="shared" si="12"/>
        <v>3</v>
      </c>
      <c r="C85" s="10" t="s">
        <v>17</v>
      </c>
      <c r="D85" s="4">
        <f t="shared" si="9"/>
        <v>42018</v>
      </c>
      <c r="E85" s="49" t="s">
        <v>74</v>
      </c>
      <c r="F85" s="161"/>
      <c r="G85" s="162"/>
      <c r="H85" s="159"/>
      <c r="I85" s="163"/>
      <c r="J85" s="423" t="str">
        <f t="shared" si="10"/>
        <v/>
      </c>
      <c r="K85" s="424" t="str">
        <f t="shared" si="6"/>
        <v/>
      </c>
      <c r="L85" s="425" t="str">
        <f t="shared" si="7"/>
        <v/>
      </c>
      <c r="M85" s="244"/>
      <c r="N85" s="244"/>
      <c r="O85" s="244"/>
      <c r="P85" s="245"/>
      <c r="Q85" s="245"/>
      <c r="R85" s="245"/>
      <c r="S85" s="245"/>
      <c r="T85" s="244"/>
      <c r="U85" s="244"/>
      <c r="V85" s="244"/>
      <c r="W85" s="244"/>
    </row>
    <row r="86" spans="1:23" ht="16.5" customHeight="1">
      <c r="A86" s="34">
        <f t="shared" si="11"/>
        <v>17</v>
      </c>
      <c r="B86" s="9">
        <f t="shared" si="12"/>
        <v>4</v>
      </c>
      <c r="C86" s="10" t="s">
        <v>16</v>
      </c>
      <c r="D86" s="4">
        <f t="shared" si="9"/>
        <v>42025</v>
      </c>
      <c r="E86" s="49" t="s">
        <v>74</v>
      </c>
      <c r="F86" s="161"/>
      <c r="G86" s="162"/>
      <c r="H86" s="159"/>
      <c r="I86" s="163"/>
      <c r="J86" s="423" t="str">
        <f t="shared" si="10"/>
        <v/>
      </c>
      <c r="K86" s="424" t="str">
        <f t="shared" si="6"/>
        <v/>
      </c>
      <c r="L86" s="425" t="str">
        <f t="shared" si="7"/>
        <v/>
      </c>
      <c r="M86" s="244"/>
      <c r="N86" s="244"/>
      <c r="O86" s="244"/>
      <c r="P86" s="245"/>
      <c r="Q86" s="245"/>
      <c r="R86" s="245"/>
      <c r="S86" s="245"/>
      <c r="T86" s="244"/>
      <c r="U86" s="244"/>
      <c r="V86" s="244"/>
      <c r="W86" s="244"/>
    </row>
    <row r="87" spans="1:23" ht="16.5" customHeight="1">
      <c r="A87" s="34">
        <f t="shared" si="11"/>
        <v>18</v>
      </c>
      <c r="B87" s="9">
        <f t="shared" si="12"/>
        <v>5</v>
      </c>
      <c r="C87" s="10" t="s">
        <v>17</v>
      </c>
      <c r="D87" s="4">
        <f t="shared" si="9"/>
        <v>42032</v>
      </c>
      <c r="E87" s="49" t="s">
        <v>74</v>
      </c>
      <c r="F87" s="161"/>
      <c r="G87" s="162"/>
      <c r="H87" s="159"/>
      <c r="I87" s="163"/>
      <c r="J87" s="423" t="str">
        <f t="shared" si="10"/>
        <v/>
      </c>
      <c r="K87" s="424" t="str">
        <f t="shared" si="6"/>
        <v/>
      </c>
      <c r="L87" s="425" t="str">
        <f t="shared" si="7"/>
        <v/>
      </c>
      <c r="M87" s="244"/>
      <c r="N87" s="244"/>
      <c r="O87" s="244"/>
      <c r="P87" s="245"/>
      <c r="Q87" s="245"/>
      <c r="R87" s="245"/>
      <c r="S87" s="245"/>
      <c r="T87" s="244"/>
      <c r="U87" s="244"/>
      <c r="V87" s="244"/>
      <c r="W87" s="244"/>
    </row>
    <row r="88" spans="1:23">
      <c r="A88" s="34">
        <f t="shared" si="11"/>
        <v>19</v>
      </c>
      <c r="B88" s="9">
        <f t="shared" si="12"/>
        <v>6</v>
      </c>
      <c r="C88" s="10" t="s">
        <v>16</v>
      </c>
      <c r="D88" s="4">
        <f t="shared" si="9"/>
        <v>42039</v>
      </c>
      <c r="E88" s="49" t="s">
        <v>74</v>
      </c>
      <c r="F88" s="161"/>
      <c r="G88" s="162"/>
      <c r="H88" s="159"/>
      <c r="I88" s="163"/>
      <c r="J88" s="423" t="str">
        <f t="shared" si="10"/>
        <v/>
      </c>
      <c r="K88" s="424" t="str">
        <f t="shared" si="6"/>
        <v/>
      </c>
      <c r="L88" s="425" t="str">
        <f t="shared" si="7"/>
        <v/>
      </c>
      <c r="M88" s="245"/>
      <c r="N88" s="245"/>
      <c r="O88" s="245"/>
      <c r="P88" s="245"/>
      <c r="Q88" s="245"/>
      <c r="R88" s="245"/>
      <c r="S88" s="245"/>
      <c r="T88" s="245"/>
      <c r="U88" s="245"/>
      <c r="V88" s="245"/>
      <c r="W88" s="245"/>
    </row>
    <row r="89" spans="1:23">
      <c r="A89" s="34">
        <f t="shared" si="11"/>
        <v>20</v>
      </c>
      <c r="B89" s="9">
        <f t="shared" si="12"/>
        <v>7</v>
      </c>
      <c r="C89" s="10" t="s">
        <v>17</v>
      </c>
      <c r="D89" s="4">
        <f t="shared" si="9"/>
        <v>42046</v>
      </c>
      <c r="E89" s="49" t="s">
        <v>74</v>
      </c>
      <c r="F89" s="161"/>
      <c r="G89" s="162"/>
      <c r="H89" s="159"/>
      <c r="I89" s="163"/>
      <c r="J89" s="423" t="str">
        <f t="shared" si="10"/>
        <v/>
      </c>
      <c r="K89" s="424" t="str">
        <f t="shared" si="6"/>
        <v/>
      </c>
      <c r="L89" s="425" t="str">
        <f t="shared" si="7"/>
        <v/>
      </c>
      <c r="M89" s="245"/>
      <c r="N89" s="245"/>
      <c r="O89" s="245"/>
      <c r="P89" s="245"/>
      <c r="Q89" s="245"/>
      <c r="R89" s="245"/>
      <c r="S89" s="245"/>
      <c r="T89" s="245"/>
      <c r="U89" s="245"/>
      <c r="V89" s="245"/>
      <c r="W89" s="245"/>
    </row>
    <row r="90" spans="1:23">
      <c r="A90" s="34">
        <f t="shared" si="11"/>
        <v>21</v>
      </c>
      <c r="B90" s="9">
        <f t="shared" si="12"/>
        <v>8</v>
      </c>
      <c r="C90" s="10" t="s">
        <v>16</v>
      </c>
      <c r="D90" s="4">
        <f t="shared" si="9"/>
        <v>42053</v>
      </c>
      <c r="E90" s="49" t="s">
        <v>74</v>
      </c>
      <c r="F90" s="161"/>
      <c r="G90" s="162"/>
      <c r="H90" s="159"/>
      <c r="I90" s="163"/>
      <c r="J90" s="423" t="str">
        <f t="shared" si="10"/>
        <v/>
      </c>
      <c r="K90" s="424" t="str">
        <f t="shared" si="6"/>
        <v/>
      </c>
      <c r="L90" s="425" t="str">
        <f t="shared" si="7"/>
        <v/>
      </c>
      <c r="M90" s="245"/>
      <c r="N90" s="245"/>
      <c r="O90" s="245"/>
      <c r="P90" s="245"/>
      <c r="Q90" s="245"/>
      <c r="R90" s="245"/>
      <c r="S90" s="245"/>
      <c r="T90" s="245"/>
      <c r="U90" s="245"/>
      <c r="V90" s="245"/>
      <c r="W90" s="245"/>
    </row>
    <row r="91" spans="1:23">
      <c r="A91" s="35"/>
      <c r="B91" s="9">
        <f t="shared" si="12"/>
        <v>9</v>
      </c>
      <c r="C91" s="10" t="s">
        <v>17</v>
      </c>
      <c r="D91" s="4">
        <f t="shared" si="9"/>
        <v>42060</v>
      </c>
      <c r="E91" s="49" t="s">
        <v>74</v>
      </c>
      <c r="F91" s="161"/>
      <c r="G91" s="162"/>
      <c r="H91" s="159"/>
      <c r="I91" s="163"/>
      <c r="J91" s="423" t="str">
        <f t="shared" si="10"/>
        <v/>
      </c>
      <c r="K91" s="424" t="str">
        <f t="shared" si="6"/>
        <v/>
      </c>
      <c r="L91" s="425" t="str">
        <f t="shared" si="7"/>
        <v/>
      </c>
      <c r="M91" s="332"/>
      <c r="N91" s="332"/>
      <c r="O91" s="332"/>
      <c r="P91" s="332"/>
      <c r="Q91" s="332"/>
      <c r="R91" s="332"/>
      <c r="S91" s="332"/>
      <c r="T91" s="332"/>
      <c r="U91" s="332"/>
      <c r="V91" s="332"/>
      <c r="W91" s="332"/>
    </row>
    <row r="92" spans="1:23">
      <c r="A92" s="35"/>
      <c r="B92" s="9">
        <f t="shared" si="12"/>
        <v>10</v>
      </c>
      <c r="C92" s="10" t="s">
        <v>16</v>
      </c>
      <c r="D92" s="4">
        <f t="shared" si="9"/>
        <v>42067</v>
      </c>
      <c r="E92" s="49" t="s">
        <v>74</v>
      </c>
      <c r="F92" s="161"/>
      <c r="G92" s="162"/>
      <c r="H92" s="159"/>
      <c r="I92" s="163"/>
      <c r="J92" s="423" t="str">
        <f t="shared" si="10"/>
        <v/>
      </c>
      <c r="K92" s="424" t="str">
        <f t="shared" si="6"/>
        <v/>
      </c>
      <c r="L92" s="425" t="str">
        <f t="shared" si="7"/>
        <v/>
      </c>
      <c r="M92" s="332"/>
      <c r="N92" s="332"/>
      <c r="O92" s="332"/>
      <c r="P92" s="332"/>
      <c r="Q92" s="332"/>
      <c r="R92" s="332"/>
      <c r="S92" s="332"/>
      <c r="T92" s="332"/>
      <c r="U92" s="332"/>
      <c r="V92" s="332"/>
      <c r="W92" s="332"/>
    </row>
    <row r="93" spans="1:23">
      <c r="A93" s="34">
        <f>1+A90</f>
        <v>22</v>
      </c>
      <c r="B93" s="9">
        <f t="shared" si="12"/>
        <v>11</v>
      </c>
      <c r="C93" s="10" t="s">
        <v>17</v>
      </c>
      <c r="D93" s="4">
        <f t="shared" si="9"/>
        <v>42074</v>
      </c>
      <c r="E93" s="49" t="s">
        <v>74</v>
      </c>
      <c r="F93" s="161"/>
      <c r="G93" s="162"/>
      <c r="H93" s="159"/>
      <c r="I93" s="163"/>
      <c r="J93" s="423" t="str">
        <f t="shared" si="10"/>
        <v/>
      </c>
      <c r="K93" s="424" t="str">
        <f t="shared" si="6"/>
        <v/>
      </c>
      <c r="L93" s="425" t="str">
        <f t="shared" si="7"/>
        <v/>
      </c>
      <c r="M93" s="245"/>
      <c r="N93" s="245"/>
      <c r="O93" s="245"/>
      <c r="P93" s="245"/>
      <c r="Q93" s="245"/>
      <c r="R93" s="245"/>
      <c r="S93" s="245"/>
      <c r="T93" s="245"/>
      <c r="U93" s="245"/>
      <c r="V93" s="245"/>
      <c r="W93" s="245"/>
    </row>
    <row r="94" spans="1:23" ht="15.75">
      <c r="A94" s="34">
        <f t="shared" si="11"/>
        <v>23</v>
      </c>
      <c r="B94" s="9">
        <f t="shared" si="12"/>
        <v>12</v>
      </c>
      <c r="C94" s="10" t="s">
        <v>17</v>
      </c>
      <c r="D94" s="4">
        <f t="shared" si="9"/>
        <v>42081</v>
      </c>
      <c r="E94" s="49" t="s">
        <v>74</v>
      </c>
      <c r="F94" s="161"/>
      <c r="G94" s="162"/>
      <c r="H94" s="159"/>
      <c r="I94" s="163"/>
      <c r="J94" s="423" t="str">
        <f t="shared" si="10"/>
        <v/>
      </c>
      <c r="K94" s="424" t="str">
        <f t="shared" si="6"/>
        <v/>
      </c>
      <c r="L94" s="425" t="str">
        <f t="shared" si="7"/>
        <v/>
      </c>
      <c r="M94" s="245"/>
      <c r="N94" s="245"/>
      <c r="O94" s="245"/>
      <c r="P94" s="245"/>
      <c r="Q94" s="245"/>
      <c r="R94" s="245"/>
      <c r="S94" s="245"/>
      <c r="T94" s="244"/>
      <c r="U94" s="244"/>
      <c r="V94" s="244"/>
      <c r="W94" s="244"/>
    </row>
    <row r="95" spans="1:23" ht="15.75">
      <c r="A95" s="34">
        <f t="shared" si="11"/>
        <v>24</v>
      </c>
      <c r="B95" s="9">
        <f t="shared" si="12"/>
        <v>13</v>
      </c>
      <c r="C95" s="10" t="s">
        <v>17</v>
      </c>
      <c r="D95" s="4">
        <f t="shared" si="9"/>
        <v>42088</v>
      </c>
      <c r="E95" s="49" t="s">
        <v>74</v>
      </c>
      <c r="F95" s="161"/>
      <c r="G95" s="162"/>
      <c r="H95" s="159"/>
      <c r="I95" s="163"/>
      <c r="J95" s="423" t="str">
        <f t="shared" si="10"/>
        <v/>
      </c>
      <c r="K95" s="424" t="str">
        <f t="shared" si="6"/>
        <v/>
      </c>
      <c r="L95" s="425" t="str">
        <f t="shared" si="7"/>
        <v/>
      </c>
      <c r="M95" s="245"/>
      <c r="N95" s="245"/>
      <c r="O95" s="245"/>
      <c r="P95" s="245"/>
      <c r="Q95" s="245"/>
      <c r="R95" s="245"/>
      <c r="S95" s="245"/>
      <c r="T95" s="244"/>
      <c r="U95" s="244"/>
      <c r="V95" s="244"/>
      <c r="W95" s="244"/>
    </row>
    <row r="96" spans="1:23" ht="15.75">
      <c r="A96" s="34">
        <f t="shared" si="11"/>
        <v>25</v>
      </c>
      <c r="B96" s="9">
        <f t="shared" si="12"/>
        <v>14</v>
      </c>
      <c r="C96" s="10" t="s">
        <v>16</v>
      </c>
      <c r="D96" s="4">
        <f t="shared" si="9"/>
        <v>42095</v>
      </c>
      <c r="E96" s="49" t="s">
        <v>74</v>
      </c>
      <c r="F96" s="161"/>
      <c r="G96" s="162"/>
      <c r="H96" s="159"/>
      <c r="I96" s="163"/>
      <c r="J96" s="423" t="str">
        <f t="shared" si="10"/>
        <v/>
      </c>
      <c r="K96" s="424" t="str">
        <f t="shared" si="6"/>
        <v/>
      </c>
      <c r="L96" s="425" t="str">
        <f t="shared" si="7"/>
        <v/>
      </c>
      <c r="M96" s="245"/>
      <c r="N96" s="245"/>
      <c r="O96" s="245"/>
      <c r="P96" s="244"/>
      <c r="Q96" s="244"/>
      <c r="R96" s="244"/>
      <c r="S96" s="244"/>
      <c r="T96" s="244"/>
      <c r="U96" s="244"/>
      <c r="V96" s="244"/>
      <c r="W96" s="244"/>
    </row>
    <row r="97" spans="1:23" ht="13.5" customHeight="1">
      <c r="A97" s="34">
        <f t="shared" si="11"/>
        <v>26</v>
      </c>
      <c r="B97" s="9">
        <f t="shared" si="12"/>
        <v>15</v>
      </c>
      <c r="C97" s="10" t="s">
        <v>17</v>
      </c>
      <c r="D97" s="4">
        <f t="shared" si="9"/>
        <v>42102</v>
      </c>
      <c r="E97" s="49" t="s">
        <v>74</v>
      </c>
      <c r="F97" s="161"/>
      <c r="G97" s="162"/>
      <c r="H97" s="159"/>
      <c r="I97" s="163"/>
      <c r="J97" s="423" t="str">
        <f t="shared" si="10"/>
        <v/>
      </c>
      <c r="K97" s="424" t="str">
        <f t="shared" si="6"/>
        <v/>
      </c>
      <c r="L97" s="425" t="str">
        <f t="shared" si="7"/>
        <v/>
      </c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</row>
    <row r="98" spans="1:23" ht="15.75">
      <c r="A98" s="34">
        <f t="shared" si="11"/>
        <v>27</v>
      </c>
      <c r="B98" s="9">
        <f t="shared" si="12"/>
        <v>16</v>
      </c>
      <c r="C98" s="10" t="s">
        <v>16</v>
      </c>
      <c r="D98" s="4">
        <f t="shared" si="9"/>
        <v>42109</v>
      </c>
      <c r="E98" s="49" t="s">
        <v>74</v>
      </c>
      <c r="F98" s="161"/>
      <c r="G98" s="162"/>
      <c r="H98" s="159"/>
      <c r="I98" s="163"/>
      <c r="J98" s="423" t="str">
        <f t="shared" si="10"/>
        <v/>
      </c>
      <c r="K98" s="424" t="str">
        <f t="shared" si="6"/>
        <v/>
      </c>
      <c r="L98" s="425" t="str">
        <f t="shared" si="7"/>
        <v/>
      </c>
      <c r="M98" s="245"/>
      <c r="N98" s="245"/>
      <c r="O98" s="245"/>
      <c r="P98" s="244"/>
      <c r="Q98" s="244"/>
      <c r="R98" s="244"/>
      <c r="S98" s="244"/>
      <c r="T98" s="245"/>
      <c r="U98" s="245"/>
      <c r="V98" s="245"/>
      <c r="W98" s="245"/>
    </row>
    <row r="99" spans="1:23" ht="15.75">
      <c r="A99" s="35"/>
      <c r="B99" s="9">
        <f t="shared" si="12"/>
        <v>17</v>
      </c>
      <c r="C99" s="10" t="s">
        <v>17</v>
      </c>
      <c r="D99" s="4">
        <f t="shared" si="9"/>
        <v>42116</v>
      </c>
      <c r="E99" s="49" t="s">
        <v>74</v>
      </c>
      <c r="F99" s="161"/>
      <c r="G99" s="162"/>
      <c r="H99" s="159"/>
      <c r="I99" s="163"/>
      <c r="J99" s="423" t="str">
        <f t="shared" si="10"/>
        <v/>
      </c>
      <c r="K99" s="424" t="str">
        <f t="shared" si="6"/>
        <v/>
      </c>
      <c r="L99" s="425" t="str">
        <f t="shared" si="7"/>
        <v/>
      </c>
      <c r="M99" s="245"/>
      <c r="N99" s="245"/>
      <c r="O99" s="245"/>
      <c r="P99" s="244"/>
      <c r="Q99" s="244"/>
      <c r="R99" s="244"/>
      <c r="S99" s="244"/>
      <c r="T99" s="245"/>
      <c r="U99" s="245"/>
      <c r="V99" s="245"/>
      <c r="W99" s="245"/>
    </row>
    <row r="100" spans="1:23">
      <c r="A100" s="35"/>
      <c r="B100" s="9">
        <f t="shared" si="12"/>
        <v>18</v>
      </c>
      <c r="C100" s="10" t="s">
        <v>16</v>
      </c>
      <c r="D100" s="4">
        <f t="shared" si="9"/>
        <v>42123</v>
      </c>
      <c r="E100" s="49" t="s">
        <v>74</v>
      </c>
      <c r="F100" s="161"/>
      <c r="G100" s="162"/>
      <c r="H100" s="159"/>
      <c r="I100" s="163"/>
      <c r="J100" s="423" t="str">
        <f t="shared" si="10"/>
        <v/>
      </c>
      <c r="K100" s="424" t="str">
        <f t="shared" si="6"/>
        <v/>
      </c>
      <c r="L100" s="425" t="str">
        <f t="shared" si="7"/>
        <v/>
      </c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</row>
    <row r="101" spans="1:23">
      <c r="A101" s="34">
        <f>1+A98</f>
        <v>28</v>
      </c>
      <c r="B101" s="9">
        <f t="shared" si="12"/>
        <v>19</v>
      </c>
      <c r="C101" s="10" t="s">
        <v>17</v>
      </c>
      <c r="D101" s="4">
        <f t="shared" si="9"/>
        <v>42130</v>
      </c>
      <c r="E101" s="49" t="s">
        <v>74</v>
      </c>
      <c r="F101" s="161"/>
      <c r="G101" s="162"/>
      <c r="H101" s="159"/>
      <c r="I101" s="163"/>
      <c r="J101" s="423" t="str">
        <f t="shared" si="10"/>
        <v/>
      </c>
      <c r="K101" s="424" t="str">
        <f t="shared" si="6"/>
        <v/>
      </c>
      <c r="L101" s="425" t="str">
        <f t="shared" si="7"/>
        <v/>
      </c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</row>
    <row r="102" spans="1:23" ht="13.5" customHeight="1">
      <c r="A102" s="34">
        <f t="shared" si="11"/>
        <v>29</v>
      </c>
      <c r="B102" s="9">
        <f t="shared" si="12"/>
        <v>20</v>
      </c>
      <c r="C102" s="10" t="s">
        <v>16</v>
      </c>
      <c r="D102" s="4">
        <f t="shared" si="9"/>
        <v>42137</v>
      </c>
      <c r="E102" s="49" t="s">
        <v>74</v>
      </c>
      <c r="F102" s="161"/>
      <c r="G102" s="162"/>
      <c r="H102" s="159"/>
      <c r="I102" s="163"/>
      <c r="J102" s="423" t="str">
        <f t="shared" si="10"/>
        <v/>
      </c>
      <c r="K102" s="424" t="str">
        <f t="shared" si="6"/>
        <v/>
      </c>
      <c r="L102" s="425" t="str">
        <f t="shared" si="7"/>
        <v/>
      </c>
      <c r="M102" s="245"/>
      <c r="N102" s="245"/>
      <c r="O102" s="245"/>
      <c r="P102" s="245"/>
      <c r="Q102" s="245"/>
      <c r="R102" s="245"/>
      <c r="S102" s="245"/>
      <c r="T102" s="245"/>
      <c r="U102" s="245"/>
      <c r="V102" s="245"/>
      <c r="W102" s="245"/>
    </row>
    <row r="103" spans="1:23">
      <c r="A103" s="34">
        <f t="shared" si="11"/>
        <v>30</v>
      </c>
      <c r="B103" s="9">
        <f t="shared" si="12"/>
        <v>21</v>
      </c>
      <c r="C103" s="10" t="s">
        <v>17</v>
      </c>
      <c r="D103" s="4">
        <f t="shared" si="9"/>
        <v>42144</v>
      </c>
      <c r="E103" s="49" t="s">
        <v>74</v>
      </c>
      <c r="F103" s="161"/>
      <c r="G103" s="162"/>
      <c r="H103" s="159"/>
      <c r="I103" s="163"/>
      <c r="J103" s="423" t="str">
        <f t="shared" si="10"/>
        <v/>
      </c>
      <c r="K103" s="424" t="str">
        <f t="shared" si="6"/>
        <v/>
      </c>
      <c r="L103" s="425" t="str">
        <f t="shared" si="7"/>
        <v/>
      </c>
      <c r="M103" s="245"/>
      <c r="N103" s="245"/>
      <c r="O103" s="245"/>
      <c r="P103" s="245"/>
      <c r="Q103" s="245"/>
      <c r="R103" s="245"/>
      <c r="S103" s="245"/>
      <c r="T103" s="245"/>
      <c r="U103" s="245"/>
      <c r="V103" s="245"/>
      <c r="W103" s="245"/>
    </row>
    <row r="104" spans="1:23" ht="13.5" customHeight="1">
      <c r="A104" s="34">
        <f t="shared" si="11"/>
        <v>31</v>
      </c>
      <c r="B104" s="9">
        <f t="shared" si="12"/>
        <v>22</v>
      </c>
      <c r="C104" s="10" t="s">
        <v>16</v>
      </c>
      <c r="D104" s="4">
        <f t="shared" si="9"/>
        <v>42151</v>
      </c>
      <c r="E104" s="49" t="s">
        <v>74</v>
      </c>
      <c r="F104" s="161"/>
      <c r="G104" s="162"/>
      <c r="H104" s="159"/>
      <c r="I104" s="163"/>
      <c r="J104" s="423" t="str">
        <f t="shared" si="10"/>
        <v/>
      </c>
      <c r="K104" s="424" t="str">
        <f t="shared" si="6"/>
        <v/>
      </c>
      <c r="L104" s="425" t="str">
        <f t="shared" si="7"/>
        <v/>
      </c>
      <c r="M104" s="245"/>
      <c r="N104" s="245"/>
      <c r="O104" s="245"/>
      <c r="P104" s="245"/>
      <c r="Q104" s="245"/>
      <c r="R104" s="245"/>
      <c r="S104" s="245"/>
      <c r="T104" s="245"/>
      <c r="U104" s="245"/>
      <c r="V104" s="245"/>
      <c r="W104" s="245"/>
    </row>
    <row r="105" spans="1:23" ht="16.5" customHeight="1">
      <c r="A105" s="34">
        <f t="shared" si="11"/>
        <v>32</v>
      </c>
      <c r="B105" s="9">
        <f t="shared" si="12"/>
        <v>23</v>
      </c>
      <c r="C105" s="10" t="s">
        <v>17</v>
      </c>
      <c r="D105" s="4">
        <f t="shared" si="9"/>
        <v>42158</v>
      </c>
      <c r="E105" s="49" t="s">
        <v>74</v>
      </c>
      <c r="F105" s="161"/>
      <c r="G105" s="162"/>
      <c r="H105" s="159"/>
      <c r="I105" s="163"/>
      <c r="J105" s="423" t="str">
        <f t="shared" si="10"/>
        <v/>
      </c>
      <c r="K105" s="424" t="str">
        <f t="shared" si="6"/>
        <v/>
      </c>
      <c r="L105" s="425" t="str">
        <f t="shared" si="7"/>
        <v/>
      </c>
      <c r="M105" s="244"/>
      <c r="N105" s="244"/>
      <c r="O105" s="244"/>
      <c r="P105" s="245"/>
      <c r="Q105" s="245"/>
      <c r="R105" s="245"/>
      <c r="S105" s="245"/>
      <c r="T105" s="245"/>
      <c r="U105" s="245"/>
      <c r="V105" s="245"/>
      <c r="W105" s="245"/>
    </row>
    <row r="106" spans="1:23" ht="16.5" customHeight="1">
      <c r="A106" s="34">
        <f t="shared" si="11"/>
        <v>33</v>
      </c>
      <c r="B106" s="9">
        <f t="shared" si="12"/>
        <v>24</v>
      </c>
      <c r="C106" s="10" t="s">
        <v>16</v>
      </c>
      <c r="D106" s="4">
        <f t="shared" si="9"/>
        <v>42165</v>
      </c>
      <c r="E106" s="49" t="s">
        <v>74</v>
      </c>
      <c r="F106" s="161"/>
      <c r="G106" s="162"/>
      <c r="H106" s="159"/>
      <c r="I106" s="163"/>
      <c r="J106" s="423" t="str">
        <f t="shared" si="10"/>
        <v/>
      </c>
      <c r="K106" s="424" t="str">
        <f t="shared" si="6"/>
        <v/>
      </c>
      <c r="L106" s="425" t="str">
        <f t="shared" si="7"/>
        <v/>
      </c>
      <c r="M106" s="244"/>
      <c r="N106" s="244"/>
      <c r="O106" s="244"/>
      <c r="P106" s="245"/>
      <c r="Q106" s="245"/>
      <c r="R106" s="245"/>
      <c r="S106" s="245"/>
      <c r="T106" s="245"/>
      <c r="U106" s="245"/>
      <c r="V106" s="245"/>
      <c r="W106" s="245"/>
    </row>
    <row r="107" spans="1:23" ht="16.5" customHeight="1">
      <c r="A107" s="34">
        <f t="shared" si="11"/>
        <v>34</v>
      </c>
      <c r="B107" s="9">
        <f t="shared" si="12"/>
        <v>25</v>
      </c>
      <c r="C107" s="10" t="s">
        <v>17</v>
      </c>
      <c r="D107" s="4">
        <f t="shared" si="9"/>
        <v>42172</v>
      </c>
      <c r="E107" s="49" t="s">
        <v>74</v>
      </c>
      <c r="F107" s="161"/>
      <c r="G107" s="162"/>
      <c r="H107" s="159"/>
      <c r="I107" s="163"/>
      <c r="J107" s="423" t="str">
        <f t="shared" si="10"/>
        <v/>
      </c>
      <c r="K107" s="424" t="str">
        <f t="shared" si="6"/>
        <v/>
      </c>
      <c r="L107" s="425" t="str">
        <f t="shared" si="7"/>
        <v/>
      </c>
      <c r="M107" s="244"/>
      <c r="N107" s="244"/>
      <c r="O107" s="244"/>
      <c r="P107" s="245"/>
      <c r="Q107" s="245"/>
      <c r="R107" s="245"/>
      <c r="S107" s="245"/>
      <c r="T107" s="245"/>
      <c r="U107" s="245"/>
      <c r="V107" s="245"/>
      <c r="W107" s="245"/>
    </row>
    <row r="108" spans="1:23" ht="16.5" customHeight="1">
      <c r="A108" s="34">
        <f t="shared" si="11"/>
        <v>35</v>
      </c>
      <c r="B108" s="9">
        <f t="shared" si="12"/>
        <v>26</v>
      </c>
      <c r="C108" s="10" t="s">
        <v>16</v>
      </c>
      <c r="D108" s="4">
        <f t="shared" si="9"/>
        <v>42179</v>
      </c>
      <c r="E108" s="49" t="s">
        <v>74</v>
      </c>
      <c r="F108" s="161"/>
      <c r="G108" s="162"/>
      <c r="H108" s="159"/>
      <c r="I108" s="163"/>
      <c r="J108" s="423" t="str">
        <f t="shared" si="10"/>
        <v/>
      </c>
      <c r="K108" s="424" t="str">
        <f t="shared" si="6"/>
        <v/>
      </c>
      <c r="L108" s="425" t="str">
        <f t="shared" si="7"/>
        <v/>
      </c>
      <c r="M108" s="244"/>
      <c r="N108" s="244"/>
      <c r="O108" s="244"/>
      <c r="P108" s="245"/>
      <c r="Q108" s="245"/>
      <c r="R108" s="245"/>
      <c r="S108" s="245"/>
      <c r="T108" s="245"/>
      <c r="U108" s="245"/>
      <c r="V108" s="245"/>
      <c r="W108" s="245"/>
    </row>
    <row r="109" spans="1:23" ht="13.5" thickBot="1">
      <c r="A109" s="36">
        <f t="shared" si="11"/>
        <v>36</v>
      </c>
      <c r="B109" s="12">
        <f t="shared" si="12"/>
        <v>27</v>
      </c>
      <c r="C109" s="13" t="s">
        <v>17</v>
      </c>
      <c r="D109" s="5">
        <f t="shared" si="9"/>
        <v>42186</v>
      </c>
      <c r="E109" s="50" t="s">
        <v>74</v>
      </c>
      <c r="F109" s="169"/>
      <c r="G109" s="170"/>
      <c r="H109" s="167"/>
      <c r="I109" s="171"/>
      <c r="J109" s="426" t="str">
        <f t="shared" si="10"/>
        <v/>
      </c>
      <c r="K109" s="427" t="str">
        <f t="shared" si="6"/>
        <v/>
      </c>
      <c r="L109" s="428" t="str">
        <f t="shared" si="7"/>
        <v/>
      </c>
      <c r="M109" s="245"/>
      <c r="N109" s="245"/>
      <c r="O109" s="245"/>
      <c r="P109" s="245"/>
      <c r="Q109" s="245"/>
      <c r="R109" s="245"/>
      <c r="S109" s="245"/>
      <c r="T109" s="245"/>
      <c r="U109" s="245"/>
      <c r="V109" s="245"/>
      <c r="W109" s="245"/>
    </row>
    <row r="110" spans="1:23">
      <c r="F110" s="180"/>
      <c r="G110" s="180"/>
      <c r="H110" s="180"/>
      <c r="I110" s="180"/>
      <c r="J110" s="181"/>
      <c r="K110" s="181"/>
      <c r="L110" s="181"/>
    </row>
    <row r="111" spans="1:23">
      <c r="F111" s="180"/>
      <c r="G111" s="180"/>
      <c r="H111" s="180"/>
      <c r="I111" s="180"/>
      <c r="J111" s="181"/>
      <c r="K111" s="181"/>
      <c r="L111" s="181"/>
    </row>
    <row r="112" spans="1:23">
      <c r="F112" s="180"/>
      <c r="G112" s="180"/>
      <c r="H112" s="180"/>
      <c r="I112" s="180"/>
      <c r="J112" s="181"/>
      <c r="K112" s="181"/>
      <c r="L112" s="181"/>
    </row>
    <row r="113" spans="6:12">
      <c r="F113" s="180"/>
      <c r="G113" s="180"/>
      <c r="H113" s="180"/>
      <c r="I113" s="180"/>
      <c r="J113" s="181"/>
      <c r="K113" s="181"/>
      <c r="L113" s="181"/>
    </row>
    <row r="114" spans="6:12">
      <c r="F114" s="180"/>
      <c r="G114" s="180"/>
      <c r="H114" s="180"/>
      <c r="I114" s="180"/>
      <c r="J114" s="181"/>
      <c r="K114" s="181"/>
      <c r="L114" s="181"/>
    </row>
    <row r="115" spans="6:12">
      <c r="F115" s="180"/>
      <c r="G115" s="180"/>
      <c r="H115" s="180"/>
      <c r="I115" s="180"/>
      <c r="J115" s="181"/>
      <c r="K115" s="181"/>
      <c r="L115" s="181"/>
    </row>
    <row r="116" spans="6:12">
      <c r="F116" s="180"/>
      <c r="G116" s="180"/>
      <c r="H116" s="180"/>
      <c r="I116" s="180"/>
      <c r="J116" s="181"/>
      <c r="K116" s="181"/>
      <c r="L116" s="181"/>
    </row>
  </sheetData>
  <mergeCells count="20">
    <mergeCell ref="B1:E1"/>
    <mergeCell ref="B56:E56"/>
    <mergeCell ref="D58:D65"/>
    <mergeCell ref="D3:D10"/>
    <mergeCell ref="F3:F10"/>
    <mergeCell ref="G3:G10"/>
    <mergeCell ref="H3:H10"/>
    <mergeCell ref="F58:F65"/>
    <mergeCell ref="G58:G65"/>
    <mergeCell ref="H58:H65"/>
    <mergeCell ref="E3:E10"/>
    <mergeCell ref="E58:E65"/>
    <mergeCell ref="F2:I2"/>
    <mergeCell ref="I3:I10"/>
    <mergeCell ref="F57:I57"/>
    <mergeCell ref="I58:I65"/>
    <mergeCell ref="B58:B65"/>
    <mergeCell ref="C58:C65"/>
    <mergeCell ref="B3:B10"/>
    <mergeCell ref="C3:C10"/>
  </mergeCells>
  <pageMargins left="0.19685039370078741" right="0.19685039370078741" top="0.47244094488188981" bottom="0.35433070866141736" header="0.15748031496062992" footer="0.15748031496062992"/>
  <pageSetup paperSize="9" fitToHeight="0" orientation="portrait" r:id="rId1"/>
  <headerFooter>
    <oddHeader>&amp;L&amp;"Arial,Gras"&amp;14 2013-2014&amp;C&amp;"Arial,Gras"&amp;14LP CURIE OIGNIES -PROGRAMMATION EPS&amp;R&amp;"Arial,Gras"&amp;14&amp;A</oddHeader>
    <oddFooter>&amp;LEdition DK -&amp;D-&amp;T&amp;R&amp;F--------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  <pageSetUpPr fitToPage="1"/>
  </sheetPr>
  <dimension ref="A1:AA116"/>
  <sheetViews>
    <sheetView zoomScaleNormal="100" workbookViewId="0">
      <selection activeCell="F1" sqref="F1:L1048576"/>
    </sheetView>
  </sheetViews>
  <sheetFormatPr baseColWidth="10" defaultColWidth="20.85546875" defaultRowHeight="12.75"/>
  <cols>
    <col min="1" max="1" width="3.140625" style="2" bestFit="1" customWidth="1"/>
    <col min="2" max="2" width="6.28515625" bestFit="1" customWidth="1"/>
    <col min="3" max="3" width="8.85546875" bestFit="1" customWidth="1"/>
    <col min="4" max="4" width="11.42578125" bestFit="1" customWidth="1"/>
    <col min="5" max="5" width="7.42578125" style="6" customWidth="1"/>
    <col min="6" max="6" width="5.28515625" style="47" customWidth="1"/>
    <col min="7" max="8" width="3.7109375" style="47" customWidth="1"/>
    <col min="9" max="9" width="3.5703125" style="47" customWidth="1"/>
    <col min="10" max="10" width="10.28515625" style="21" bestFit="1" customWidth="1"/>
    <col min="11" max="11" width="6.42578125" style="21" customWidth="1"/>
    <col min="12" max="12" width="4" style="21" customWidth="1"/>
    <col min="13" max="13" width="12.42578125" style="239" bestFit="1" customWidth="1"/>
    <col min="14" max="27" width="20.85546875" style="239"/>
  </cols>
  <sheetData>
    <row r="1" spans="1:27" ht="13.5" thickBot="1">
      <c r="B1" s="308" t="s">
        <v>23</v>
      </c>
      <c r="C1" s="309"/>
      <c r="D1" s="309"/>
      <c r="E1" s="310"/>
      <c r="F1" s="2"/>
      <c r="G1" s="2"/>
      <c r="H1" s="2"/>
      <c r="I1" s="2"/>
      <c r="J1" s="2"/>
      <c r="K1" s="2"/>
      <c r="L1" s="2"/>
    </row>
    <row r="2" spans="1:27" ht="13.5" customHeight="1" thickBot="1">
      <c r="B2" s="2"/>
      <c r="C2" s="2"/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</row>
    <row r="3" spans="1:27" ht="13.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</row>
    <row r="4" spans="1:27" ht="13.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</row>
    <row r="5" spans="1:27" ht="13.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</row>
    <row r="6" spans="1:27" ht="15.75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</row>
    <row r="7" spans="1:27" ht="13.5" customHeight="1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</row>
    <row r="8" spans="1:27" ht="15.7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</row>
    <row r="9" spans="1:27" ht="16.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</row>
    <row r="10" spans="1:27" ht="13.5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</row>
    <row r="11" spans="1:27">
      <c r="A11" s="22">
        <v>1</v>
      </c>
      <c r="B11" s="53">
        <v>36</v>
      </c>
      <c r="C11" s="33" t="s">
        <v>16</v>
      </c>
      <c r="D11" s="184">
        <f>3+'LUNDI-AM'!D11</f>
        <v>41886</v>
      </c>
      <c r="E11" s="48" t="s">
        <v>73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</row>
    <row r="12" spans="1:27">
      <c r="A12" s="34">
        <f>1+A11</f>
        <v>2</v>
      </c>
      <c r="B12" s="9">
        <f t="shared" ref="B12:B27" si="2">1+B11</f>
        <v>37</v>
      </c>
      <c r="C12" s="10" t="s">
        <v>17</v>
      </c>
      <c r="D12" s="4">
        <f t="shared" ref="D12:D54" si="3">7+D11</f>
        <v>41893</v>
      </c>
      <c r="E12" s="51" t="s">
        <v>73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</row>
    <row r="13" spans="1:27" ht="17.25" customHeight="1">
      <c r="A13" s="34">
        <f t="shared" ref="A13:A54" si="5">1+A12</f>
        <v>3</v>
      </c>
      <c r="B13" s="9">
        <f t="shared" si="2"/>
        <v>38</v>
      </c>
      <c r="C13" s="10" t="s">
        <v>16</v>
      </c>
      <c r="D13" s="4">
        <f t="shared" si="3"/>
        <v>41900</v>
      </c>
      <c r="E13" s="51" t="s">
        <v>73</v>
      </c>
      <c r="F13" s="161"/>
      <c r="G13" s="162"/>
      <c r="H13" s="159"/>
      <c r="I13" s="163"/>
      <c r="J13" s="430" t="str">
        <f t="shared" si="4"/>
        <v/>
      </c>
      <c r="K13" s="424" t="str">
        <f t="shared" si="0"/>
        <v/>
      </c>
      <c r="L13" s="425" t="str">
        <f t="shared" si="1"/>
        <v/>
      </c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</row>
    <row r="14" spans="1:27">
      <c r="A14" s="34">
        <f t="shared" si="5"/>
        <v>4</v>
      </c>
      <c r="B14" s="9">
        <f t="shared" si="2"/>
        <v>39</v>
      </c>
      <c r="C14" s="10" t="s">
        <v>17</v>
      </c>
      <c r="D14" s="4">
        <f t="shared" si="3"/>
        <v>41907</v>
      </c>
      <c r="E14" s="51" t="s">
        <v>73</v>
      </c>
      <c r="F14" s="161"/>
      <c r="G14" s="162"/>
      <c r="H14" s="159"/>
      <c r="I14" s="163"/>
      <c r="J14" s="430" t="str">
        <f t="shared" si="4"/>
        <v/>
      </c>
      <c r="K14" s="424" t="str">
        <f t="shared" si="0"/>
        <v/>
      </c>
      <c r="L14" s="425" t="str">
        <f t="shared" si="1"/>
        <v/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  <c r="AA14" s="245"/>
    </row>
    <row r="15" spans="1:27">
      <c r="A15" s="34">
        <f t="shared" si="5"/>
        <v>5</v>
      </c>
      <c r="B15" s="9">
        <f t="shared" si="2"/>
        <v>40</v>
      </c>
      <c r="C15" s="10" t="s">
        <v>16</v>
      </c>
      <c r="D15" s="4">
        <f t="shared" si="3"/>
        <v>41914</v>
      </c>
      <c r="E15" s="51" t="s">
        <v>73</v>
      </c>
      <c r="F15" s="161"/>
      <c r="G15" s="162"/>
      <c r="H15" s="159"/>
      <c r="I15" s="163"/>
      <c r="J15" s="430" t="str">
        <f t="shared" si="4"/>
        <v/>
      </c>
      <c r="K15" s="424" t="str">
        <f t="shared" si="0"/>
        <v/>
      </c>
      <c r="L15" s="425" t="str">
        <f t="shared" si="1"/>
        <v/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  <c r="AA15" s="245"/>
    </row>
    <row r="16" spans="1:27">
      <c r="A16" s="34">
        <f t="shared" si="5"/>
        <v>6</v>
      </c>
      <c r="B16" s="9">
        <f t="shared" si="2"/>
        <v>41</v>
      </c>
      <c r="C16" s="10" t="s">
        <v>17</v>
      </c>
      <c r="D16" s="4">
        <f t="shared" si="3"/>
        <v>41921</v>
      </c>
      <c r="E16" s="51" t="s">
        <v>73</v>
      </c>
      <c r="F16" s="161"/>
      <c r="G16" s="162"/>
      <c r="H16" s="159"/>
      <c r="I16" s="163"/>
      <c r="J16" s="430" t="str">
        <f t="shared" si="4"/>
        <v/>
      </c>
      <c r="K16" s="424" t="str">
        <f t="shared" si="0"/>
        <v/>
      </c>
      <c r="L16" s="425" t="str">
        <f t="shared" si="1"/>
        <v/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</row>
    <row r="17" spans="1:27">
      <c r="A17" s="34">
        <f t="shared" si="5"/>
        <v>7</v>
      </c>
      <c r="B17" s="9">
        <f t="shared" si="2"/>
        <v>42</v>
      </c>
      <c r="C17" s="10" t="s">
        <v>16</v>
      </c>
      <c r="D17" s="4">
        <f t="shared" si="3"/>
        <v>41928</v>
      </c>
      <c r="E17" s="51" t="s">
        <v>73</v>
      </c>
      <c r="F17" s="161"/>
      <c r="G17" s="162"/>
      <c r="H17" s="159"/>
      <c r="I17" s="163"/>
      <c r="J17" s="430" t="str">
        <f t="shared" si="4"/>
        <v/>
      </c>
      <c r="K17" s="424" t="str">
        <f t="shared" si="0"/>
        <v/>
      </c>
      <c r="L17" s="425" t="str">
        <f t="shared" si="1"/>
        <v/>
      </c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</row>
    <row r="18" spans="1:27" ht="12.75" customHeight="1">
      <c r="A18" s="34">
        <f t="shared" si="5"/>
        <v>8</v>
      </c>
      <c r="B18" s="9">
        <f t="shared" si="2"/>
        <v>43</v>
      </c>
      <c r="C18" s="10" t="s">
        <v>17</v>
      </c>
      <c r="D18" s="4">
        <f t="shared" si="3"/>
        <v>41935</v>
      </c>
      <c r="E18" s="51" t="s">
        <v>73</v>
      </c>
      <c r="F18" s="161"/>
      <c r="G18" s="162"/>
      <c r="H18" s="159"/>
      <c r="I18" s="163"/>
      <c r="J18" s="430" t="str">
        <f t="shared" si="4"/>
        <v/>
      </c>
      <c r="K18" s="424" t="str">
        <f t="shared" si="0"/>
        <v/>
      </c>
      <c r="L18" s="425" t="str">
        <f t="shared" si="1"/>
        <v/>
      </c>
      <c r="M18" s="332"/>
      <c r="N18" s="332"/>
      <c r="O18" s="332"/>
      <c r="P18" s="332"/>
      <c r="Q18" s="332"/>
      <c r="R18" s="332"/>
      <c r="S18" s="332"/>
      <c r="T18" s="332"/>
      <c r="U18" s="332"/>
      <c r="V18" s="332"/>
      <c r="W18" s="332"/>
      <c r="X18" s="332"/>
      <c r="Y18" s="332"/>
      <c r="Z18" s="332"/>
      <c r="AA18" s="332"/>
    </row>
    <row r="19" spans="1:27" ht="12.75" customHeight="1">
      <c r="A19" s="34">
        <f t="shared" si="5"/>
        <v>9</v>
      </c>
      <c r="B19" s="9">
        <f t="shared" si="2"/>
        <v>44</v>
      </c>
      <c r="C19" s="10" t="s">
        <v>16</v>
      </c>
      <c r="D19" s="4">
        <f t="shared" si="3"/>
        <v>41942</v>
      </c>
      <c r="E19" s="51" t="s">
        <v>73</v>
      </c>
      <c r="F19" s="161"/>
      <c r="G19" s="162"/>
      <c r="H19" s="159"/>
      <c r="I19" s="163"/>
      <c r="J19" s="430" t="str">
        <f t="shared" si="4"/>
        <v/>
      </c>
      <c r="K19" s="424" t="str">
        <f t="shared" si="0"/>
        <v/>
      </c>
      <c r="L19" s="425" t="str">
        <f t="shared" si="1"/>
        <v/>
      </c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  <c r="X19" s="332"/>
      <c r="Y19" s="332"/>
      <c r="Z19" s="332"/>
      <c r="AA19" s="332"/>
    </row>
    <row r="20" spans="1:27">
      <c r="A20" s="34">
        <f t="shared" si="5"/>
        <v>10</v>
      </c>
      <c r="B20" s="9">
        <f t="shared" si="2"/>
        <v>45</v>
      </c>
      <c r="C20" s="10" t="s">
        <v>17</v>
      </c>
      <c r="D20" s="4">
        <f t="shared" si="3"/>
        <v>41949</v>
      </c>
      <c r="E20" s="51" t="s">
        <v>73</v>
      </c>
      <c r="F20" s="161"/>
      <c r="G20" s="162"/>
      <c r="H20" s="159"/>
      <c r="I20" s="163"/>
      <c r="J20" s="430" t="str">
        <f t="shared" si="4"/>
        <v/>
      </c>
      <c r="K20" s="424" t="str">
        <f t="shared" si="0"/>
        <v/>
      </c>
      <c r="L20" s="425" t="str">
        <f t="shared" si="1"/>
        <v/>
      </c>
      <c r="M20" s="245"/>
      <c r="N20" s="245"/>
      <c r="O20" s="245"/>
      <c r="P20" s="245"/>
      <c r="Q20" s="245"/>
      <c r="R20" s="245"/>
      <c r="S20" s="245"/>
      <c r="T20" s="245"/>
      <c r="U20" s="245"/>
      <c r="V20" s="245"/>
      <c r="W20" s="245"/>
      <c r="X20" s="245"/>
      <c r="Y20" s="245"/>
      <c r="Z20" s="245"/>
      <c r="AA20" s="245"/>
    </row>
    <row r="21" spans="1:27" ht="13.5" customHeight="1">
      <c r="A21" s="34">
        <f t="shared" si="5"/>
        <v>11</v>
      </c>
      <c r="B21" s="9">
        <f t="shared" si="2"/>
        <v>46</v>
      </c>
      <c r="C21" s="10" t="s">
        <v>16</v>
      </c>
      <c r="D21" s="4">
        <f t="shared" si="3"/>
        <v>41956</v>
      </c>
      <c r="E21" s="51" t="s">
        <v>73</v>
      </c>
      <c r="F21" s="161"/>
      <c r="G21" s="162"/>
      <c r="H21" s="159"/>
      <c r="I21" s="163"/>
      <c r="J21" s="430" t="str">
        <f t="shared" si="4"/>
        <v/>
      </c>
      <c r="K21" s="424" t="str">
        <f t="shared" si="0"/>
        <v/>
      </c>
      <c r="L21" s="425" t="str">
        <f t="shared" si="1"/>
        <v/>
      </c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</row>
    <row r="22" spans="1:27">
      <c r="A22" s="34">
        <f t="shared" si="5"/>
        <v>12</v>
      </c>
      <c r="B22" s="9">
        <f t="shared" si="2"/>
        <v>47</v>
      </c>
      <c r="C22" s="10" t="s">
        <v>17</v>
      </c>
      <c r="D22" s="4">
        <f t="shared" si="3"/>
        <v>41963</v>
      </c>
      <c r="E22" s="51" t="s">
        <v>73</v>
      </c>
      <c r="F22" s="161"/>
      <c r="G22" s="162"/>
      <c r="H22" s="159"/>
      <c r="I22" s="163"/>
      <c r="J22" s="430" t="str">
        <f t="shared" si="4"/>
        <v/>
      </c>
      <c r="K22" s="424" t="str">
        <f t="shared" si="0"/>
        <v/>
      </c>
      <c r="L22" s="425" t="str">
        <f t="shared" si="1"/>
        <v/>
      </c>
      <c r="M22" s="245"/>
      <c r="N22" s="245"/>
      <c r="O22" s="245"/>
      <c r="P22" s="245"/>
      <c r="Q22" s="245"/>
      <c r="R22" s="245"/>
      <c r="S22" s="245"/>
      <c r="T22" s="245"/>
      <c r="U22" s="245"/>
      <c r="V22" s="245"/>
      <c r="W22" s="245"/>
      <c r="X22" s="245"/>
      <c r="Y22" s="245"/>
      <c r="Z22" s="245"/>
      <c r="AA22" s="245"/>
    </row>
    <row r="23" spans="1:27" ht="15.75">
      <c r="A23" s="34">
        <f t="shared" si="5"/>
        <v>13</v>
      </c>
      <c r="B23" s="9">
        <f t="shared" si="2"/>
        <v>48</v>
      </c>
      <c r="C23" s="10" t="s">
        <v>16</v>
      </c>
      <c r="D23" s="4">
        <f t="shared" si="3"/>
        <v>41970</v>
      </c>
      <c r="E23" s="51" t="s">
        <v>73</v>
      </c>
      <c r="F23" s="161"/>
      <c r="G23" s="162"/>
      <c r="H23" s="159"/>
      <c r="I23" s="163"/>
      <c r="J23" s="430" t="str">
        <f t="shared" si="4"/>
        <v/>
      </c>
      <c r="K23" s="424" t="str">
        <f t="shared" si="0"/>
        <v/>
      </c>
      <c r="L23" s="425" t="str">
        <f t="shared" si="1"/>
        <v/>
      </c>
      <c r="M23" s="245"/>
      <c r="N23" s="245"/>
      <c r="O23" s="245"/>
      <c r="P23" s="244"/>
      <c r="Q23" s="244"/>
      <c r="R23" s="244"/>
      <c r="S23" s="244"/>
      <c r="T23" s="244"/>
      <c r="U23" s="244"/>
      <c r="V23" s="244"/>
      <c r="W23" s="244"/>
      <c r="X23" s="244"/>
      <c r="Y23" s="244"/>
      <c r="Z23" s="244"/>
      <c r="AA23" s="244"/>
    </row>
    <row r="24" spans="1:27" ht="16.5" customHeight="1">
      <c r="A24" s="34">
        <f t="shared" si="5"/>
        <v>14</v>
      </c>
      <c r="B24" s="9">
        <f t="shared" si="2"/>
        <v>49</v>
      </c>
      <c r="C24" s="10" t="s">
        <v>17</v>
      </c>
      <c r="D24" s="4">
        <f t="shared" si="3"/>
        <v>41977</v>
      </c>
      <c r="E24" s="51" t="s">
        <v>73</v>
      </c>
      <c r="F24" s="161"/>
      <c r="G24" s="162"/>
      <c r="H24" s="159"/>
      <c r="I24" s="163"/>
      <c r="J24" s="430" t="str">
        <f t="shared" si="4"/>
        <v/>
      </c>
      <c r="K24" s="424" t="str">
        <f t="shared" si="0"/>
        <v/>
      </c>
      <c r="L24" s="425" t="str">
        <f t="shared" si="1"/>
        <v/>
      </c>
      <c r="M24" s="244"/>
      <c r="N24" s="244"/>
      <c r="O24" s="244"/>
      <c r="P24" s="244"/>
      <c r="Q24" s="244"/>
      <c r="R24" s="244"/>
      <c r="S24" s="244"/>
      <c r="T24" s="244"/>
      <c r="U24" s="244"/>
      <c r="V24" s="244"/>
      <c r="W24" s="244"/>
      <c r="X24" s="244"/>
      <c r="Y24" s="244"/>
      <c r="Z24" s="244"/>
      <c r="AA24" s="244"/>
    </row>
    <row r="25" spans="1:27" ht="16.5" customHeight="1">
      <c r="A25" s="34">
        <f t="shared" si="5"/>
        <v>15</v>
      </c>
      <c r="B25" s="9">
        <f t="shared" si="2"/>
        <v>50</v>
      </c>
      <c r="C25" s="10" t="s">
        <v>16</v>
      </c>
      <c r="D25" s="4">
        <f t="shared" si="3"/>
        <v>41984</v>
      </c>
      <c r="E25" s="51" t="s">
        <v>73</v>
      </c>
      <c r="F25" s="161"/>
      <c r="G25" s="162"/>
      <c r="H25" s="159"/>
      <c r="I25" s="163"/>
      <c r="J25" s="430" t="str">
        <f t="shared" si="4"/>
        <v/>
      </c>
      <c r="K25" s="424" t="str">
        <f t="shared" si="0"/>
        <v/>
      </c>
      <c r="L25" s="425" t="str">
        <f t="shared" si="1"/>
        <v/>
      </c>
      <c r="M25" s="244"/>
      <c r="N25" s="244"/>
      <c r="O25" s="244"/>
      <c r="P25" s="244"/>
      <c r="Q25" s="244"/>
      <c r="R25" s="244"/>
      <c r="S25" s="244"/>
      <c r="T25" s="244"/>
      <c r="U25" s="244"/>
      <c r="V25" s="244"/>
      <c r="W25" s="244"/>
      <c r="X25" s="244"/>
      <c r="Y25" s="244"/>
      <c r="Z25" s="244"/>
      <c r="AA25" s="244"/>
    </row>
    <row r="26" spans="1:27" ht="16.5" customHeight="1">
      <c r="A26" s="34">
        <f t="shared" si="5"/>
        <v>16</v>
      </c>
      <c r="B26" s="9">
        <f t="shared" si="2"/>
        <v>51</v>
      </c>
      <c r="C26" s="10" t="s">
        <v>17</v>
      </c>
      <c r="D26" s="4">
        <f t="shared" si="3"/>
        <v>41991</v>
      </c>
      <c r="E26" s="51" t="s">
        <v>73</v>
      </c>
      <c r="F26" s="161"/>
      <c r="G26" s="162"/>
      <c r="H26" s="159"/>
      <c r="I26" s="163"/>
      <c r="J26" s="430" t="str">
        <f t="shared" si="4"/>
        <v/>
      </c>
      <c r="K26" s="424" t="str">
        <f t="shared" si="0"/>
        <v/>
      </c>
      <c r="L26" s="425" t="str">
        <f t="shared" si="1"/>
        <v/>
      </c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</row>
    <row r="27" spans="1:27" ht="12.75" customHeight="1">
      <c r="A27" s="34">
        <f t="shared" si="5"/>
        <v>17</v>
      </c>
      <c r="B27" s="9">
        <f t="shared" si="2"/>
        <v>52</v>
      </c>
      <c r="C27" s="10" t="s">
        <v>16</v>
      </c>
      <c r="D27" s="4">
        <f t="shared" si="3"/>
        <v>41998</v>
      </c>
      <c r="E27" s="51" t="s">
        <v>73</v>
      </c>
      <c r="F27" s="161"/>
      <c r="G27" s="162"/>
      <c r="H27" s="159"/>
      <c r="I27" s="163"/>
      <c r="J27" s="430" t="str">
        <f t="shared" si="4"/>
        <v/>
      </c>
      <c r="K27" s="424" t="str">
        <f t="shared" si="0"/>
        <v/>
      </c>
      <c r="L27" s="425" t="str">
        <f t="shared" si="1"/>
        <v/>
      </c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  <c r="X27" s="332"/>
      <c r="Y27" s="332"/>
      <c r="Z27" s="332"/>
      <c r="AA27" s="332"/>
    </row>
    <row r="28" spans="1:27">
      <c r="A28" s="34">
        <f t="shared" si="5"/>
        <v>18</v>
      </c>
      <c r="B28" s="9">
        <v>1</v>
      </c>
      <c r="C28" s="10" t="s">
        <v>17</v>
      </c>
      <c r="D28" s="4">
        <f t="shared" si="3"/>
        <v>42005</v>
      </c>
      <c r="E28" s="51" t="s">
        <v>73</v>
      </c>
      <c r="F28" s="161"/>
      <c r="G28" s="162"/>
      <c r="H28" s="159"/>
      <c r="I28" s="163"/>
      <c r="J28" s="430" t="str">
        <f t="shared" si="4"/>
        <v/>
      </c>
      <c r="K28" s="424" t="str">
        <f t="shared" si="0"/>
        <v/>
      </c>
      <c r="L28" s="425" t="str">
        <f t="shared" si="1"/>
        <v/>
      </c>
      <c r="M28" s="332"/>
      <c r="N28" s="332"/>
      <c r="O28" s="332"/>
      <c r="P28" s="332"/>
      <c r="Q28" s="332"/>
      <c r="R28" s="332"/>
      <c r="S28" s="332"/>
      <c r="T28" s="332"/>
      <c r="U28" s="332"/>
      <c r="V28" s="332"/>
      <c r="W28" s="332"/>
      <c r="X28" s="332"/>
      <c r="Y28" s="332"/>
      <c r="Z28" s="332"/>
      <c r="AA28" s="332"/>
    </row>
    <row r="29" spans="1:27">
      <c r="A29" s="34">
        <f t="shared" si="5"/>
        <v>19</v>
      </c>
      <c r="B29" s="9">
        <f t="shared" ref="B29:B54" si="6">1+B28</f>
        <v>2</v>
      </c>
      <c r="C29" s="10" t="s">
        <v>16</v>
      </c>
      <c r="D29" s="4">
        <f t="shared" si="3"/>
        <v>42012</v>
      </c>
      <c r="E29" s="51" t="s">
        <v>73</v>
      </c>
      <c r="F29" s="161"/>
      <c r="G29" s="162"/>
      <c r="H29" s="159"/>
      <c r="I29" s="163"/>
      <c r="J29" s="430" t="str">
        <f t="shared" si="4"/>
        <v/>
      </c>
      <c r="K29" s="424" t="str">
        <f t="shared" si="0"/>
        <v/>
      </c>
      <c r="L29" s="425" t="str">
        <f t="shared" si="1"/>
        <v/>
      </c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</row>
    <row r="30" spans="1:27">
      <c r="A30" s="34">
        <f t="shared" si="5"/>
        <v>20</v>
      </c>
      <c r="B30" s="9">
        <f t="shared" si="6"/>
        <v>3</v>
      </c>
      <c r="C30" s="10" t="s">
        <v>17</v>
      </c>
      <c r="D30" s="4">
        <f t="shared" si="3"/>
        <v>42019</v>
      </c>
      <c r="E30" s="51" t="s">
        <v>73</v>
      </c>
      <c r="F30" s="161"/>
      <c r="G30" s="162"/>
      <c r="H30" s="159"/>
      <c r="I30" s="163"/>
      <c r="J30" s="430" t="str">
        <f t="shared" si="4"/>
        <v/>
      </c>
      <c r="K30" s="424" t="str">
        <f t="shared" si="0"/>
        <v/>
      </c>
      <c r="L30" s="425" t="str">
        <f t="shared" si="1"/>
        <v/>
      </c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</row>
    <row r="31" spans="1:27">
      <c r="A31" s="34">
        <f t="shared" si="5"/>
        <v>21</v>
      </c>
      <c r="B31" s="9">
        <f t="shared" si="6"/>
        <v>4</v>
      </c>
      <c r="C31" s="10" t="s">
        <v>16</v>
      </c>
      <c r="D31" s="4">
        <f t="shared" si="3"/>
        <v>42026</v>
      </c>
      <c r="E31" s="51" t="s">
        <v>73</v>
      </c>
      <c r="F31" s="161"/>
      <c r="G31" s="162"/>
      <c r="H31" s="159"/>
      <c r="I31" s="163"/>
      <c r="J31" s="430" t="str">
        <f t="shared" si="4"/>
        <v/>
      </c>
      <c r="K31" s="424" t="str">
        <f t="shared" si="0"/>
        <v/>
      </c>
      <c r="L31" s="425" t="str">
        <f t="shared" si="1"/>
        <v/>
      </c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</row>
    <row r="32" spans="1:27" ht="15.75">
      <c r="A32" s="34">
        <f t="shared" si="5"/>
        <v>22</v>
      </c>
      <c r="B32" s="9">
        <f t="shared" si="6"/>
        <v>5</v>
      </c>
      <c r="C32" s="10" t="s">
        <v>17</v>
      </c>
      <c r="D32" s="4">
        <f t="shared" si="3"/>
        <v>42033</v>
      </c>
      <c r="E32" s="51" t="s">
        <v>73</v>
      </c>
      <c r="F32" s="161"/>
      <c r="G32" s="162"/>
      <c r="H32" s="159"/>
      <c r="I32" s="163"/>
      <c r="J32" s="430" t="str">
        <f t="shared" si="4"/>
        <v/>
      </c>
      <c r="K32" s="424" t="str">
        <f t="shared" si="0"/>
        <v/>
      </c>
      <c r="L32" s="425" t="str">
        <f t="shared" si="1"/>
        <v/>
      </c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  <c r="X32" s="244"/>
      <c r="Y32" s="244"/>
      <c r="Z32" s="244"/>
      <c r="AA32" s="244"/>
    </row>
    <row r="33" spans="1:27" ht="15.75">
      <c r="A33" s="34">
        <f t="shared" si="5"/>
        <v>23</v>
      </c>
      <c r="B33" s="9">
        <f t="shared" si="6"/>
        <v>6</v>
      </c>
      <c r="C33" s="10" t="s">
        <v>16</v>
      </c>
      <c r="D33" s="4">
        <f t="shared" si="3"/>
        <v>42040</v>
      </c>
      <c r="E33" s="51" t="s">
        <v>73</v>
      </c>
      <c r="F33" s="161"/>
      <c r="G33" s="162"/>
      <c r="H33" s="159"/>
      <c r="I33" s="163"/>
      <c r="J33" s="430" t="str">
        <f t="shared" si="4"/>
        <v/>
      </c>
      <c r="K33" s="424" t="str">
        <f t="shared" si="0"/>
        <v/>
      </c>
      <c r="L33" s="425" t="str">
        <f t="shared" si="1"/>
        <v/>
      </c>
      <c r="M33" s="245"/>
      <c r="N33" s="245"/>
      <c r="O33" s="245"/>
      <c r="P33" s="245"/>
      <c r="Q33" s="245"/>
      <c r="R33" s="245"/>
      <c r="S33" s="245"/>
      <c r="T33" s="245"/>
      <c r="U33" s="245"/>
      <c r="V33" s="245"/>
      <c r="W33" s="245"/>
      <c r="X33" s="244"/>
      <c r="Y33" s="244"/>
      <c r="Z33" s="244"/>
      <c r="AA33" s="244"/>
    </row>
    <row r="34" spans="1:27" ht="15.75">
      <c r="A34" s="34">
        <f t="shared" si="5"/>
        <v>24</v>
      </c>
      <c r="B34" s="9">
        <f t="shared" si="6"/>
        <v>7</v>
      </c>
      <c r="C34" s="10" t="s">
        <v>17</v>
      </c>
      <c r="D34" s="4">
        <f t="shared" si="3"/>
        <v>42047</v>
      </c>
      <c r="E34" s="51" t="s">
        <v>73</v>
      </c>
      <c r="F34" s="161"/>
      <c r="G34" s="162"/>
      <c r="H34" s="159"/>
      <c r="I34" s="163"/>
      <c r="J34" s="430" t="str">
        <f t="shared" si="4"/>
        <v/>
      </c>
      <c r="K34" s="424" t="str">
        <f t="shared" si="0"/>
        <v/>
      </c>
      <c r="L34" s="425" t="str">
        <f t="shared" si="1"/>
        <v/>
      </c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  <c r="X34" s="244"/>
      <c r="Y34" s="244"/>
      <c r="Z34" s="244"/>
      <c r="AA34" s="244"/>
    </row>
    <row r="35" spans="1:27" ht="12.75" customHeight="1">
      <c r="A35" s="34">
        <f t="shared" si="5"/>
        <v>25</v>
      </c>
      <c r="B35" s="9">
        <f t="shared" si="6"/>
        <v>8</v>
      </c>
      <c r="C35" s="10" t="s">
        <v>16</v>
      </c>
      <c r="D35" s="4">
        <f t="shared" si="3"/>
        <v>42054</v>
      </c>
      <c r="E35" s="51" t="s">
        <v>73</v>
      </c>
      <c r="F35" s="161"/>
      <c r="G35" s="162"/>
      <c r="H35" s="159"/>
      <c r="I35" s="163"/>
      <c r="J35" s="430" t="str">
        <f t="shared" si="4"/>
        <v/>
      </c>
      <c r="K35" s="424" t="str">
        <f t="shared" si="0"/>
        <v/>
      </c>
      <c r="L35" s="425" t="str">
        <f t="shared" si="1"/>
        <v/>
      </c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  <c r="X35" s="244"/>
      <c r="Y35" s="244"/>
      <c r="Z35" s="244"/>
      <c r="AA35" s="244"/>
    </row>
    <row r="36" spans="1:27" ht="12.75" customHeight="1">
      <c r="A36" s="34">
        <f t="shared" si="5"/>
        <v>26</v>
      </c>
      <c r="B36" s="9">
        <f t="shared" si="6"/>
        <v>9</v>
      </c>
      <c r="C36" s="10" t="s">
        <v>17</v>
      </c>
      <c r="D36" s="4">
        <f t="shared" si="3"/>
        <v>42061</v>
      </c>
      <c r="E36" s="51" t="s">
        <v>73</v>
      </c>
      <c r="F36" s="161"/>
      <c r="G36" s="162"/>
      <c r="H36" s="159"/>
      <c r="I36" s="163"/>
      <c r="J36" s="430" t="str">
        <f t="shared" si="4"/>
        <v/>
      </c>
      <c r="K36" s="424" t="str">
        <f t="shared" si="0"/>
        <v/>
      </c>
      <c r="L36" s="425" t="str">
        <f t="shared" si="1"/>
        <v/>
      </c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  <c r="X36" s="332"/>
      <c r="Y36" s="332"/>
      <c r="Z36" s="332"/>
      <c r="AA36" s="332"/>
    </row>
    <row r="37" spans="1:27">
      <c r="A37" s="34">
        <f t="shared" si="5"/>
        <v>27</v>
      </c>
      <c r="B37" s="9">
        <f t="shared" si="6"/>
        <v>10</v>
      </c>
      <c r="C37" s="10" t="s">
        <v>16</v>
      </c>
      <c r="D37" s="4">
        <f t="shared" si="3"/>
        <v>42068</v>
      </c>
      <c r="E37" s="51" t="s">
        <v>73</v>
      </c>
      <c r="F37" s="161"/>
      <c r="G37" s="162"/>
      <c r="H37" s="159"/>
      <c r="I37" s="163"/>
      <c r="J37" s="430" t="str">
        <f t="shared" si="4"/>
        <v/>
      </c>
      <c r="K37" s="424" t="str">
        <f t="shared" si="0"/>
        <v/>
      </c>
      <c r="L37" s="425" t="str">
        <f t="shared" si="1"/>
        <v/>
      </c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  <c r="X37" s="332"/>
      <c r="Y37" s="332"/>
      <c r="Z37" s="332"/>
      <c r="AA37" s="332"/>
    </row>
    <row r="38" spans="1:27">
      <c r="A38" s="34">
        <f t="shared" si="5"/>
        <v>28</v>
      </c>
      <c r="B38" s="9">
        <f t="shared" si="6"/>
        <v>11</v>
      </c>
      <c r="C38" s="10" t="s">
        <v>17</v>
      </c>
      <c r="D38" s="4">
        <f t="shared" si="3"/>
        <v>42075</v>
      </c>
      <c r="E38" s="51" t="s">
        <v>73</v>
      </c>
      <c r="F38" s="161"/>
      <c r="G38" s="162"/>
      <c r="H38" s="159"/>
      <c r="I38" s="163"/>
      <c r="J38" s="430" t="str">
        <f t="shared" si="4"/>
        <v/>
      </c>
      <c r="K38" s="424" t="str">
        <f t="shared" si="0"/>
        <v/>
      </c>
      <c r="L38" s="425" t="str">
        <f t="shared" si="1"/>
        <v/>
      </c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245"/>
      <c r="Z38" s="245"/>
      <c r="AA38" s="245"/>
    </row>
    <row r="39" spans="1:27">
      <c r="A39" s="34">
        <f t="shared" si="5"/>
        <v>29</v>
      </c>
      <c r="B39" s="9">
        <f t="shared" si="6"/>
        <v>12</v>
      </c>
      <c r="C39" s="10" t="s">
        <v>17</v>
      </c>
      <c r="D39" s="4">
        <f t="shared" si="3"/>
        <v>42082</v>
      </c>
      <c r="E39" s="51" t="s">
        <v>73</v>
      </c>
      <c r="F39" s="161"/>
      <c r="G39" s="162"/>
      <c r="H39" s="159"/>
      <c r="I39" s="163"/>
      <c r="J39" s="430" t="str">
        <f t="shared" si="4"/>
        <v/>
      </c>
      <c r="K39" s="424" t="str">
        <f t="shared" si="0"/>
        <v/>
      </c>
      <c r="L39" s="425" t="str">
        <f t="shared" si="1"/>
        <v/>
      </c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  <c r="X39" s="245"/>
      <c r="Y39" s="245"/>
      <c r="Z39" s="245"/>
      <c r="AA39" s="245"/>
    </row>
    <row r="40" spans="1:27">
      <c r="A40" s="34">
        <f t="shared" si="5"/>
        <v>30</v>
      </c>
      <c r="B40" s="9">
        <f t="shared" si="6"/>
        <v>13</v>
      </c>
      <c r="C40" s="10" t="s">
        <v>17</v>
      </c>
      <c r="D40" s="4">
        <f t="shared" si="3"/>
        <v>42089</v>
      </c>
      <c r="E40" s="51" t="s">
        <v>73</v>
      </c>
      <c r="F40" s="161"/>
      <c r="G40" s="162"/>
      <c r="H40" s="159"/>
      <c r="I40" s="163"/>
      <c r="J40" s="430" t="str">
        <f t="shared" si="4"/>
        <v/>
      </c>
      <c r="K40" s="424" t="str">
        <f t="shared" si="0"/>
        <v/>
      </c>
      <c r="L40" s="425" t="str">
        <f t="shared" si="1"/>
        <v/>
      </c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</row>
    <row r="41" spans="1:27" ht="15.75">
      <c r="A41" s="34">
        <f t="shared" si="5"/>
        <v>31</v>
      </c>
      <c r="B41" s="9">
        <f t="shared" si="6"/>
        <v>14</v>
      </c>
      <c r="C41" s="10" t="s">
        <v>16</v>
      </c>
      <c r="D41" s="4">
        <f t="shared" si="3"/>
        <v>42096</v>
      </c>
      <c r="E41" s="51" t="s">
        <v>73</v>
      </c>
      <c r="F41" s="161"/>
      <c r="G41" s="162"/>
      <c r="H41" s="159"/>
      <c r="I41" s="163"/>
      <c r="J41" s="430" t="str">
        <f t="shared" si="4"/>
        <v/>
      </c>
      <c r="K41" s="424" t="str">
        <f t="shared" si="0"/>
        <v/>
      </c>
      <c r="L41" s="425" t="str">
        <f t="shared" si="1"/>
        <v/>
      </c>
      <c r="M41" s="245"/>
      <c r="N41" s="245"/>
      <c r="O41" s="245"/>
      <c r="P41" s="245"/>
      <c r="Q41" s="245"/>
      <c r="R41" s="245"/>
      <c r="S41" s="245"/>
      <c r="T41" s="244"/>
      <c r="U41" s="244"/>
      <c r="V41" s="244"/>
      <c r="W41" s="244"/>
      <c r="X41" s="245"/>
      <c r="Y41" s="245"/>
      <c r="Z41" s="245"/>
      <c r="AA41" s="245"/>
    </row>
    <row r="42" spans="1:27" ht="13.5" customHeight="1">
      <c r="A42" s="34">
        <f t="shared" si="5"/>
        <v>32</v>
      </c>
      <c r="B42" s="9">
        <f t="shared" si="6"/>
        <v>15</v>
      </c>
      <c r="C42" s="10" t="s">
        <v>17</v>
      </c>
      <c r="D42" s="4">
        <f t="shared" si="3"/>
        <v>42103</v>
      </c>
      <c r="E42" s="51" t="s">
        <v>73</v>
      </c>
      <c r="F42" s="161"/>
      <c r="G42" s="162"/>
      <c r="H42" s="159"/>
      <c r="I42" s="163"/>
      <c r="J42" s="430" t="str">
        <f t="shared" si="4"/>
        <v/>
      </c>
      <c r="K42" s="424" t="str">
        <f t="shared" si="0"/>
        <v/>
      </c>
      <c r="L42" s="425" t="str">
        <f t="shared" si="1"/>
        <v/>
      </c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  <c r="X42" s="245"/>
      <c r="Y42" s="245"/>
      <c r="Z42" s="245"/>
      <c r="AA42" s="245"/>
    </row>
    <row r="43" spans="1:27" ht="12.75" customHeight="1">
      <c r="A43" s="34">
        <f t="shared" si="5"/>
        <v>33</v>
      </c>
      <c r="B43" s="9">
        <f t="shared" si="6"/>
        <v>16</v>
      </c>
      <c r="C43" s="10" t="s">
        <v>16</v>
      </c>
      <c r="D43" s="4">
        <f t="shared" si="3"/>
        <v>42110</v>
      </c>
      <c r="E43" s="51" t="s">
        <v>73</v>
      </c>
      <c r="F43" s="161"/>
      <c r="G43" s="162"/>
      <c r="H43" s="159"/>
      <c r="I43" s="163"/>
      <c r="J43" s="430" t="str">
        <f t="shared" si="4"/>
        <v/>
      </c>
      <c r="K43" s="424" t="str">
        <f t="shared" si="0"/>
        <v/>
      </c>
      <c r="L43" s="425" t="str">
        <f t="shared" si="1"/>
        <v/>
      </c>
      <c r="M43" s="245"/>
      <c r="N43" s="245"/>
      <c r="O43" s="245"/>
      <c r="P43" s="244"/>
      <c r="Q43" s="244"/>
      <c r="R43" s="244"/>
      <c r="S43" s="244"/>
      <c r="T43" s="244"/>
      <c r="U43" s="244"/>
      <c r="V43" s="244"/>
      <c r="W43" s="244"/>
      <c r="X43" s="245"/>
      <c r="Y43" s="245"/>
      <c r="Z43" s="245"/>
      <c r="AA43" s="245"/>
    </row>
    <row r="44" spans="1:27" ht="12.75" customHeight="1">
      <c r="A44" s="34">
        <f t="shared" si="5"/>
        <v>34</v>
      </c>
      <c r="B44" s="9">
        <f t="shared" si="6"/>
        <v>17</v>
      </c>
      <c r="C44" s="10" t="s">
        <v>17</v>
      </c>
      <c r="D44" s="4">
        <f t="shared" si="3"/>
        <v>42117</v>
      </c>
      <c r="E44" s="51" t="s">
        <v>73</v>
      </c>
      <c r="F44" s="161"/>
      <c r="G44" s="162"/>
      <c r="H44" s="159"/>
      <c r="I44" s="163"/>
      <c r="J44" s="430" t="str">
        <f t="shared" si="4"/>
        <v/>
      </c>
      <c r="K44" s="424" t="str">
        <f t="shared" si="0"/>
        <v/>
      </c>
      <c r="L44" s="425" t="str">
        <f t="shared" si="1"/>
        <v/>
      </c>
      <c r="M44" s="245"/>
      <c r="N44" s="245"/>
      <c r="O44" s="245"/>
      <c r="P44" s="244"/>
      <c r="Q44" s="244"/>
      <c r="R44" s="244"/>
      <c r="S44" s="244"/>
      <c r="T44" s="244"/>
      <c r="U44" s="244"/>
      <c r="V44" s="244"/>
      <c r="W44" s="244"/>
      <c r="X44" s="245"/>
      <c r="Y44" s="245"/>
      <c r="Z44" s="245"/>
      <c r="AA44" s="245"/>
    </row>
    <row r="45" spans="1:27">
      <c r="A45" s="34">
        <f t="shared" si="5"/>
        <v>35</v>
      </c>
      <c r="B45" s="9">
        <f t="shared" si="6"/>
        <v>18</v>
      </c>
      <c r="C45" s="10" t="s">
        <v>16</v>
      </c>
      <c r="D45" s="4">
        <f t="shared" si="3"/>
        <v>42124</v>
      </c>
      <c r="E45" s="51" t="s">
        <v>73</v>
      </c>
      <c r="F45" s="161"/>
      <c r="G45" s="162"/>
      <c r="H45" s="159"/>
      <c r="I45" s="163"/>
      <c r="J45" s="430" t="str">
        <f t="shared" si="4"/>
        <v/>
      </c>
      <c r="K45" s="424" t="str">
        <f t="shared" si="0"/>
        <v/>
      </c>
      <c r="L45" s="425" t="str">
        <f t="shared" si="1"/>
        <v/>
      </c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  <c r="X45" s="332"/>
      <c r="Y45" s="332"/>
      <c r="Z45" s="332"/>
      <c r="AA45" s="332"/>
    </row>
    <row r="46" spans="1:27" ht="13.5" customHeight="1">
      <c r="A46" s="34">
        <f t="shared" si="5"/>
        <v>36</v>
      </c>
      <c r="B46" s="9">
        <f t="shared" si="6"/>
        <v>19</v>
      </c>
      <c r="C46" s="10" t="s">
        <v>17</v>
      </c>
      <c r="D46" s="4">
        <f t="shared" si="3"/>
        <v>42131</v>
      </c>
      <c r="E46" s="51" t="s">
        <v>73</v>
      </c>
      <c r="F46" s="161"/>
      <c r="G46" s="162"/>
      <c r="H46" s="159"/>
      <c r="I46" s="163"/>
      <c r="J46" s="430" t="str">
        <f t="shared" si="4"/>
        <v/>
      </c>
      <c r="K46" s="424" t="str">
        <f t="shared" si="0"/>
        <v/>
      </c>
      <c r="L46" s="425" t="str">
        <f t="shared" si="1"/>
        <v/>
      </c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2"/>
      <c r="Y46" s="332"/>
      <c r="Z46" s="332"/>
      <c r="AA46" s="332"/>
    </row>
    <row r="47" spans="1:27" ht="13.5" customHeight="1">
      <c r="A47" s="34">
        <f t="shared" si="5"/>
        <v>37</v>
      </c>
      <c r="B47" s="9">
        <f t="shared" si="6"/>
        <v>20</v>
      </c>
      <c r="C47" s="10" t="s">
        <v>16</v>
      </c>
      <c r="D47" s="4">
        <f t="shared" si="3"/>
        <v>42138</v>
      </c>
      <c r="E47" s="51" t="s">
        <v>73</v>
      </c>
      <c r="F47" s="161"/>
      <c r="G47" s="162"/>
      <c r="H47" s="159"/>
      <c r="I47" s="163"/>
      <c r="J47" s="430" t="str">
        <f t="shared" si="4"/>
        <v/>
      </c>
      <c r="K47" s="424" t="str">
        <f t="shared" si="0"/>
        <v/>
      </c>
      <c r="L47" s="425" t="str">
        <f t="shared" si="1"/>
        <v/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</row>
    <row r="48" spans="1:27">
      <c r="A48" s="34">
        <f t="shared" si="5"/>
        <v>38</v>
      </c>
      <c r="B48" s="9">
        <f t="shared" si="6"/>
        <v>21</v>
      </c>
      <c r="C48" s="10" t="s">
        <v>17</v>
      </c>
      <c r="D48" s="4">
        <f t="shared" si="3"/>
        <v>42145</v>
      </c>
      <c r="E48" s="51" t="s">
        <v>73</v>
      </c>
      <c r="F48" s="161"/>
      <c r="G48" s="162"/>
      <c r="H48" s="159"/>
      <c r="I48" s="163"/>
      <c r="J48" s="430" t="str">
        <f t="shared" si="4"/>
        <v/>
      </c>
      <c r="K48" s="424" t="str">
        <f t="shared" si="0"/>
        <v/>
      </c>
      <c r="L48" s="425" t="str">
        <f t="shared" si="1"/>
        <v/>
      </c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  <c r="X48" s="245"/>
      <c r="Y48" s="245"/>
      <c r="Z48" s="245"/>
      <c r="AA48" s="245"/>
    </row>
    <row r="49" spans="1:27" ht="13.5" customHeight="1">
      <c r="A49" s="34">
        <f t="shared" si="5"/>
        <v>39</v>
      </c>
      <c r="B49" s="9">
        <f t="shared" si="6"/>
        <v>22</v>
      </c>
      <c r="C49" s="10" t="s">
        <v>16</v>
      </c>
      <c r="D49" s="4">
        <f t="shared" si="3"/>
        <v>42152</v>
      </c>
      <c r="E49" s="51" t="s">
        <v>73</v>
      </c>
      <c r="F49" s="161"/>
      <c r="G49" s="162"/>
      <c r="H49" s="159"/>
      <c r="I49" s="163"/>
      <c r="J49" s="430" t="str">
        <f t="shared" si="4"/>
        <v/>
      </c>
      <c r="K49" s="424" t="str">
        <f t="shared" si="0"/>
        <v/>
      </c>
      <c r="L49" s="425" t="str">
        <f t="shared" si="1"/>
        <v/>
      </c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  <c r="Z49" s="245"/>
      <c r="AA49" s="245"/>
    </row>
    <row r="50" spans="1:27" ht="16.5" customHeight="1">
      <c r="A50" s="34">
        <f t="shared" si="5"/>
        <v>40</v>
      </c>
      <c r="B50" s="9">
        <f t="shared" si="6"/>
        <v>23</v>
      </c>
      <c r="C50" s="10" t="s">
        <v>17</v>
      </c>
      <c r="D50" s="4">
        <f t="shared" si="3"/>
        <v>42159</v>
      </c>
      <c r="E50" s="51" t="s">
        <v>73</v>
      </c>
      <c r="F50" s="161"/>
      <c r="G50" s="162"/>
      <c r="H50" s="159"/>
      <c r="I50" s="163"/>
      <c r="J50" s="430" t="str">
        <f t="shared" si="4"/>
        <v/>
      </c>
      <c r="K50" s="424" t="str">
        <f t="shared" si="0"/>
        <v/>
      </c>
      <c r="L50" s="425" t="str">
        <f t="shared" si="1"/>
        <v/>
      </c>
      <c r="M50" s="244"/>
      <c r="N50" s="244"/>
      <c r="O50" s="244"/>
      <c r="P50" s="245"/>
      <c r="Q50" s="245"/>
      <c r="R50" s="245"/>
      <c r="S50" s="245"/>
      <c r="T50" s="245"/>
      <c r="U50" s="245"/>
      <c r="V50" s="245"/>
      <c r="W50" s="245"/>
      <c r="X50" s="245"/>
      <c r="Y50" s="245"/>
      <c r="Z50" s="245"/>
      <c r="AA50" s="245"/>
    </row>
    <row r="51" spans="1:27" ht="16.5" customHeight="1">
      <c r="A51" s="34">
        <f t="shared" si="5"/>
        <v>41</v>
      </c>
      <c r="B51" s="9">
        <f t="shared" si="6"/>
        <v>24</v>
      </c>
      <c r="C51" s="10" t="s">
        <v>16</v>
      </c>
      <c r="D51" s="4">
        <f t="shared" si="3"/>
        <v>42166</v>
      </c>
      <c r="E51" s="51" t="s">
        <v>73</v>
      </c>
      <c r="F51" s="161"/>
      <c r="G51" s="162"/>
      <c r="H51" s="159"/>
      <c r="I51" s="163"/>
      <c r="J51" s="430" t="str">
        <f t="shared" si="4"/>
        <v/>
      </c>
      <c r="K51" s="424" t="str">
        <f t="shared" si="0"/>
        <v/>
      </c>
      <c r="L51" s="425" t="str">
        <f t="shared" si="1"/>
        <v/>
      </c>
      <c r="M51" s="244"/>
      <c r="N51" s="244"/>
      <c r="O51" s="244"/>
      <c r="P51" s="245"/>
      <c r="Q51" s="245"/>
      <c r="R51" s="245"/>
      <c r="S51" s="245"/>
      <c r="T51" s="245"/>
      <c r="U51" s="245"/>
      <c r="V51" s="245"/>
      <c r="W51" s="245"/>
      <c r="X51" s="245"/>
      <c r="Y51" s="245"/>
      <c r="Z51" s="245"/>
      <c r="AA51" s="245"/>
    </row>
    <row r="52" spans="1:27" ht="16.5" customHeight="1">
      <c r="A52" s="34">
        <f t="shared" si="5"/>
        <v>42</v>
      </c>
      <c r="B52" s="9">
        <f t="shared" si="6"/>
        <v>25</v>
      </c>
      <c r="C52" s="10" t="s">
        <v>17</v>
      </c>
      <c r="D52" s="4">
        <f t="shared" si="3"/>
        <v>42173</v>
      </c>
      <c r="E52" s="51" t="s">
        <v>73</v>
      </c>
      <c r="F52" s="161"/>
      <c r="G52" s="162"/>
      <c r="H52" s="159"/>
      <c r="I52" s="163"/>
      <c r="J52" s="430" t="str">
        <f t="shared" si="4"/>
        <v/>
      </c>
      <c r="K52" s="424" t="str">
        <f t="shared" si="0"/>
        <v/>
      </c>
      <c r="L52" s="425" t="str">
        <f t="shared" si="1"/>
        <v/>
      </c>
      <c r="M52" s="244"/>
      <c r="N52" s="244"/>
      <c r="O52" s="244"/>
      <c r="P52" s="245"/>
      <c r="Q52" s="245"/>
      <c r="R52" s="245"/>
      <c r="S52" s="245"/>
      <c r="T52" s="245"/>
      <c r="U52" s="245"/>
      <c r="V52" s="245"/>
      <c r="W52" s="245"/>
      <c r="X52" s="245"/>
      <c r="Y52" s="245"/>
      <c r="Z52" s="245"/>
      <c r="AA52" s="245"/>
    </row>
    <row r="53" spans="1:27" ht="16.5" customHeight="1">
      <c r="A53" s="34">
        <f t="shared" si="5"/>
        <v>43</v>
      </c>
      <c r="B53" s="9">
        <f t="shared" si="6"/>
        <v>26</v>
      </c>
      <c r="C53" s="10" t="s">
        <v>16</v>
      </c>
      <c r="D53" s="4">
        <f t="shared" si="3"/>
        <v>42180</v>
      </c>
      <c r="E53" s="51" t="s">
        <v>73</v>
      </c>
      <c r="F53" s="161"/>
      <c r="G53" s="162"/>
      <c r="H53" s="159"/>
      <c r="I53" s="163"/>
      <c r="J53" s="430" t="str">
        <f t="shared" si="4"/>
        <v/>
      </c>
      <c r="K53" s="424" t="str">
        <f t="shared" si="0"/>
        <v/>
      </c>
      <c r="L53" s="425" t="str">
        <f t="shared" si="1"/>
        <v/>
      </c>
      <c r="M53" s="244"/>
      <c r="N53" s="244"/>
      <c r="O53" s="244"/>
      <c r="P53" s="245"/>
      <c r="Q53" s="245"/>
      <c r="R53" s="245"/>
      <c r="S53" s="245"/>
      <c r="T53" s="245"/>
      <c r="U53" s="245"/>
      <c r="V53" s="245"/>
      <c r="W53" s="245"/>
      <c r="X53" s="245"/>
      <c r="Y53" s="245"/>
      <c r="Z53" s="245"/>
      <c r="AA53" s="245"/>
    </row>
    <row r="54" spans="1:27" ht="13.5" thickBot="1">
      <c r="A54" s="36">
        <f t="shared" si="5"/>
        <v>44</v>
      </c>
      <c r="B54" s="12">
        <f t="shared" si="6"/>
        <v>27</v>
      </c>
      <c r="C54" s="13" t="s">
        <v>17</v>
      </c>
      <c r="D54" s="5">
        <f t="shared" si="3"/>
        <v>42187</v>
      </c>
      <c r="E54" s="52" t="s">
        <v>73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5"/>
      <c r="AA54" s="245"/>
    </row>
    <row r="55" spans="1:27" ht="75.75" customHeight="1" thickBot="1">
      <c r="A55" s="37"/>
      <c r="B55" s="26"/>
      <c r="C55" s="26"/>
      <c r="D55" s="26"/>
      <c r="E55" s="26"/>
      <c r="F55" s="2"/>
      <c r="G55" s="2"/>
      <c r="H55" s="2"/>
      <c r="I55" s="2"/>
      <c r="J55" s="2"/>
      <c r="K55" s="2"/>
      <c r="L55" s="2"/>
      <c r="M55" s="243"/>
    </row>
    <row r="56" spans="1:27" ht="13.5" thickBot="1">
      <c r="B56" s="308" t="s">
        <v>24</v>
      </c>
      <c r="C56" s="309"/>
      <c r="D56" s="309"/>
      <c r="E56" s="310"/>
      <c r="F56" s="2"/>
      <c r="G56" s="2"/>
      <c r="H56" s="2"/>
      <c r="I56" s="2"/>
      <c r="J56" s="2"/>
      <c r="K56" s="2"/>
      <c r="L56" s="2"/>
    </row>
    <row r="57" spans="1:27" ht="13.5" customHeight="1" thickBot="1">
      <c r="B57" s="2"/>
      <c r="C57" s="2"/>
      <c r="D57" s="2"/>
      <c r="E57" s="2"/>
      <c r="F57" s="326" t="s">
        <v>72</v>
      </c>
      <c r="G57" s="327"/>
      <c r="H57" s="327"/>
      <c r="I57" s="328"/>
      <c r="J57" s="62" t="s">
        <v>119</v>
      </c>
      <c r="K57" s="2"/>
      <c r="L57" s="2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</row>
    <row r="58" spans="1:27" ht="13.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K58" s="2"/>
      <c r="L58" s="2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</row>
    <row r="59" spans="1:27" ht="13.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K59" s="2"/>
      <c r="L59" s="2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</row>
    <row r="60" spans="1:27" ht="13.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K60" s="2"/>
      <c r="L60" s="2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</row>
    <row r="61" spans="1:27" ht="12.75" customHeight="1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K61" s="2"/>
      <c r="L61" s="2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</row>
    <row r="62" spans="1:27" ht="15.75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K62" s="2"/>
      <c r="L62" s="2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</row>
    <row r="63" spans="1:27" ht="13.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K63" s="2"/>
      <c r="L63" s="2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</row>
    <row r="64" spans="1:27" ht="16.5" customHeight="1" thickBot="1">
      <c r="B64" s="282"/>
      <c r="C64" s="285"/>
      <c r="D64" s="282"/>
      <c r="E64" s="321"/>
      <c r="F64" s="312"/>
      <c r="G64" s="315"/>
      <c r="H64" s="318"/>
      <c r="I64" s="444"/>
      <c r="J64" s="249" t="s">
        <v>27</v>
      </c>
      <c r="K64" s="2"/>
      <c r="L64" s="2"/>
      <c r="M64" s="244"/>
      <c r="N64" s="244"/>
      <c r="O64" s="244"/>
      <c r="P64" s="244"/>
      <c r="Q64" s="244"/>
      <c r="R64" s="244"/>
      <c r="S64" s="244"/>
      <c r="T64" s="244"/>
      <c r="U64" s="244"/>
      <c r="V64" s="244"/>
      <c r="W64" s="244"/>
    </row>
    <row r="65" spans="1:23" ht="13.5" thickBot="1">
      <c r="B65" s="283"/>
      <c r="C65" s="286"/>
      <c r="D65" s="283"/>
      <c r="E65" s="322"/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</row>
    <row r="66" spans="1:23">
      <c r="A66" s="22">
        <v>1</v>
      </c>
      <c r="B66" s="53">
        <v>36</v>
      </c>
      <c r="C66" s="33" t="s">
        <v>16</v>
      </c>
      <c r="D66" s="184">
        <f>+D11</f>
        <v>41886</v>
      </c>
      <c r="E66" s="48" t="s">
        <v>74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7">IF(OR(LEFT($P66,3)="sta",LEFT($T66,3)="sta",LEFT($X66,3)="sta",LEFT($AB66,3)="sta",LEFT($AF66,3)="sta",LEFT($AJ66,3)="sta",LEFT($AN66,3)="sta",LEFT($AR66,3)="sta"),"oui","")</f>
        <v/>
      </c>
      <c r="L66" s="422" t="str">
        <f t="shared" ref="L66:L109" si="8">IF(OR(LEFT($P66,3)="Lib",LEFT($T66,3)="Lib",LEFT($X66,3)="Lib",LEFT($AB66,3)="Lib",LEFT($AF66,3)="Lib",LEFT($AJ66,3)="Lib",LEFT($AN66,3)="Lib",LEFT($AR66,3)="Lib"),"oui","")</f>
        <v/>
      </c>
      <c r="M66" s="245"/>
      <c r="N66" s="245"/>
      <c r="O66" s="245"/>
      <c r="P66" s="245"/>
      <c r="Q66" s="245"/>
      <c r="R66" s="245"/>
      <c r="S66" s="245"/>
      <c r="T66" s="245"/>
      <c r="U66" s="245"/>
      <c r="V66" s="245"/>
      <c r="W66" s="245"/>
    </row>
    <row r="67" spans="1:23">
      <c r="A67" s="34">
        <f>1+A66</f>
        <v>2</v>
      </c>
      <c r="B67" s="9">
        <f t="shared" ref="B67:B82" si="9">1+B66</f>
        <v>37</v>
      </c>
      <c r="C67" s="10" t="s">
        <v>17</v>
      </c>
      <c r="D67" s="4">
        <f t="shared" ref="D67:D109" si="10">7+D66</f>
        <v>41893</v>
      </c>
      <c r="E67" s="49" t="s">
        <v>74</v>
      </c>
      <c r="F67" s="161"/>
      <c r="G67" s="162"/>
      <c r="H67" s="159"/>
      <c r="I67" s="163"/>
      <c r="J67" s="423" t="str">
        <f t="shared" ref="J67:J109" si="11">IF(AND(K67="oui",L67="oui"),"Sta+Lib",IF(K67="oui","Stade",IF(L67="oui","Lib","")))</f>
        <v/>
      </c>
      <c r="K67" s="424" t="str">
        <f t="shared" si="7"/>
        <v/>
      </c>
      <c r="L67" s="425" t="str">
        <f t="shared" si="8"/>
        <v/>
      </c>
      <c r="M67" s="245"/>
      <c r="N67" s="245"/>
      <c r="O67" s="245"/>
      <c r="P67" s="245"/>
      <c r="Q67" s="245"/>
      <c r="R67" s="245"/>
      <c r="S67" s="245"/>
      <c r="T67" s="245"/>
      <c r="U67" s="245"/>
      <c r="V67" s="245"/>
      <c r="W67" s="245"/>
    </row>
    <row r="68" spans="1:23" ht="17.25" customHeight="1">
      <c r="A68" s="34">
        <f t="shared" ref="A68:A109" si="12">1+A67</f>
        <v>3</v>
      </c>
      <c r="B68" s="9">
        <f t="shared" si="9"/>
        <v>38</v>
      </c>
      <c r="C68" s="10" t="s">
        <v>16</v>
      </c>
      <c r="D68" s="4">
        <f t="shared" si="10"/>
        <v>41900</v>
      </c>
      <c r="E68" s="49" t="s">
        <v>74</v>
      </c>
      <c r="F68" s="161"/>
      <c r="G68" s="162"/>
      <c r="H68" s="159"/>
      <c r="I68" s="163"/>
      <c r="J68" s="423" t="str">
        <f t="shared" si="11"/>
        <v/>
      </c>
      <c r="K68" s="424" t="str">
        <f t="shared" si="7"/>
        <v/>
      </c>
      <c r="L68" s="425" t="str">
        <f t="shared" si="8"/>
        <v/>
      </c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</row>
    <row r="69" spans="1:23">
      <c r="A69" s="34">
        <f t="shared" si="12"/>
        <v>4</v>
      </c>
      <c r="B69" s="9">
        <f t="shared" si="9"/>
        <v>39</v>
      </c>
      <c r="C69" s="10" t="s">
        <v>17</v>
      </c>
      <c r="D69" s="4">
        <f t="shared" si="10"/>
        <v>41907</v>
      </c>
      <c r="E69" s="49" t="s">
        <v>74</v>
      </c>
      <c r="F69" s="161"/>
      <c r="G69" s="162"/>
      <c r="H69" s="159"/>
      <c r="I69" s="163"/>
      <c r="J69" s="423" t="str">
        <f t="shared" si="11"/>
        <v/>
      </c>
      <c r="K69" s="424" t="str">
        <f t="shared" si="7"/>
        <v/>
      </c>
      <c r="L69" s="425" t="str">
        <f t="shared" si="8"/>
        <v/>
      </c>
      <c r="M69" s="245"/>
      <c r="N69" s="245"/>
      <c r="O69" s="245"/>
      <c r="P69" s="245"/>
      <c r="Q69" s="245"/>
      <c r="R69" s="245"/>
      <c r="S69" s="245"/>
      <c r="T69" s="245"/>
      <c r="U69" s="245"/>
      <c r="V69" s="245"/>
      <c r="W69" s="245"/>
    </row>
    <row r="70" spans="1:23" ht="12.75" customHeight="1">
      <c r="A70" s="34">
        <f t="shared" si="12"/>
        <v>5</v>
      </c>
      <c r="B70" s="9">
        <f t="shared" si="9"/>
        <v>40</v>
      </c>
      <c r="C70" s="10" t="s">
        <v>16</v>
      </c>
      <c r="D70" s="4">
        <f t="shared" si="10"/>
        <v>41914</v>
      </c>
      <c r="E70" s="49" t="s">
        <v>74</v>
      </c>
      <c r="F70" s="161"/>
      <c r="G70" s="162"/>
      <c r="H70" s="159"/>
      <c r="I70" s="163"/>
      <c r="J70" s="423" t="str">
        <f t="shared" si="11"/>
        <v/>
      </c>
      <c r="K70" s="424" t="str">
        <f t="shared" si="7"/>
        <v/>
      </c>
      <c r="L70" s="425" t="str">
        <f t="shared" si="8"/>
        <v/>
      </c>
      <c r="M70" s="245"/>
      <c r="N70" s="245"/>
      <c r="O70" s="245"/>
      <c r="P70" s="245"/>
      <c r="Q70" s="245"/>
      <c r="R70" s="245"/>
      <c r="S70" s="245"/>
      <c r="T70" s="245"/>
      <c r="U70" s="245"/>
      <c r="V70" s="245"/>
      <c r="W70" s="245"/>
    </row>
    <row r="71" spans="1:23">
      <c r="A71" s="34">
        <f t="shared" si="12"/>
        <v>6</v>
      </c>
      <c r="B71" s="9">
        <f t="shared" si="9"/>
        <v>41</v>
      </c>
      <c r="C71" s="10" t="s">
        <v>17</v>
      </c>
      <c r="D71" s="4">
        <f t="shared" si="10"/>
        <v>41921</v>
      </c>
      <c r="E71" s="49" t="s">
        <v>74</v>
      </c>
      <c r="F71" s="161"/>
      <c r="G71" s="162"/>
      <c r="H71" s="159"/>
      <c r="I71" s="163"/>
      <c r="J71" s="423" t="str">
        <f t="shared" si="11"/>
        <v/>
      </c>
      <c r="K71" s="424" t="str">
        <f t="shared" si="7"/>
        <v/>
      </c>
      <c r="L71" s="425" t="str">
        <f t="shared" si="8"/>
        <v/>
      </c>
      <c r="M71" s="245"/>
      <c r="N71" s="245"/>
      <c r="O71" s="245"/>
      <c r="P71" s="245"/>
      <c r="Q71" s="245"/>
      <c r="R71" s="245"/>
      <c r="S71" s="245"/>
      <c r="T71" s="245"/>
      <c r="U71" s="245"/>
      <c r="V71" s="245"/>
      <c r="W71" s="245"/>
    </row>
    <row r="72" spans="1:23">
      <c r="A72" s="34">
        <f t="shared" si="12"/>
        <v>7</v>
      </c>
      <c r="B72" s="9">
        <f t="shared" si="9"/>
        <v>42</v>
      </c>
      <c r="C72" s="10" t="s">
        <v>16</v>
      </c>
      <c r="D72" s="4">
        <f t="shared" si="10"/>
        <v>41928</v>
      </c>
      <c r="E72" s="49" t="s">
        <v>74</v>
      </c>
      <c r="F72" s="161"/>
      <c r="G72" s="162"/>
      <c r="H72" s="159"/>
      <c r="I72" s="163"/>
      <c r="J72" s="423" t="str">
        <f t="shared" si="11"/>
        <v/>
      </c>
      <c r="K72" s="424" t="str">
        <f t="shared" si="7"/>
        <v/>
      </c>
      <c r="L72" s="425" t="str">
        <f t="shared" si="8"/>
        <v/>
      </c>
      <c r="M72" s="245"/>
      <c r="N72" s="245"/>
      <c r="O72" s="245"/>
      <c r="P72" s="245"/>
      <c r="Q72" s="245"/>
      <c r="R72" s="245"/>
      <c r="S72" s="245"/>
      <c r="T72" s="245"/>
      <c r="U72" s="245"/>
      <c r="V72" s="245"/>
      <c r="W72" s="245"/>
    </row>
    <row r="73" spans="1:23" ht="12.75" customHeight="1">
      <c r="A73" s="34">
        <f t="shared" si="12"/>
        <v>8</v>
      </c>
      <c r="B73" s="9">
        <f t="shared" si="9"/>
        <v>43</v>
      </c>
      <c r="C73" s="10" t="s">
        <v>17</v>
      </c>
      <c r="D73" s="4">
        <f t="shared" si="10"/>
        <v>41935</v>
      </c>
      <c r="E73" s="49" t="s">
        <v>74</v>
      </c>
      <c r="F73" s="161"/>
      <c r="G73" s="162"/>
      <c r="H73" s="159"/>
      <c r="I73" s="163"/>
      <c r="J73" s="423" t="str">
        <f t="shared" si="11"/>
        <v/>
      </c>
      <c r="K73" s="424" t="str">
        <f t="shared" si="7"/>
        <v/>
      </c>
      <c r="L73" s="425" t="str">
        <f t="shared" si="8"/>
        <v/>
      </c>
      <c r="M73" s="332"/>
      <c r="N73" s="332"/>
      <c r="O73" s="332"/>
      <c r="P73" s="332"/>
      <c r="Q73" s="332"/>
      <c r="R73" s="332"/>
      <c r="S73" s="332"/>
      <c r="T73" s="332"/>
      <c r="U73" s="332"/>
      <c r="V73" s="332"/>
      <c r="W73" s="332"/>
    </row>
    <row r="74" spans="1:23">
      <c r="A74" s="34">
        <f t="shared" si="12"/>
        <v>9</v>
      </c>
      <c r="B74" s="9">
        <f t="shared" si="9"/>
        <v>44</v>
      </c>
      <c r="C74" s="10" t="s">
        <v>16</v>
      </c>
      <c r="D74" s="4">
        <f t="shared" si="10"/>
        <v>41942</v>
      </c>
      <c r="E74" s="49" t="s">
        <v>74</v>
      </c>
      <c r="F74" s="161"/>
      <c r="G74" s="162"/>
      <c r="H74" s="159"/>
      <c r="I74" s="163"/>
      <c r="J74" s="423" t="str">
        <f t="shared" si="11"/>
        <v/>
      </c>
      <c r="K74" s="424" t="str">
        <f t="shared" si="7"/>
        <v/>
      </c>
      <c r="L74" s="425" t="str">
        <f t="shared" si="8"/>
        <v/>
      </c>
      <c r="M74" s="332"/>
      <c r="N74" s="332"/>
      <c r="O74" s="332"/>
      <c r="P74" s="332"/>
      <c r="Q74" s="332"/>
      <c r="R74" s="332"/>
      <c r="S74" s="332"/>
      <c r="T74" s="332"/>
      <c r="U74" s="332"/>
      <c r="V74" s="332"/>
      <c r="W74" s="332"/>
    </row>
    <row r="75" spans="1:23">
      <c r="A75" s="34">
        <f t="shared" si="12"/>
        <v>10</v>
      </c>
      <c r="B75" s="9">
        <f t="shared" si="9"/>
        <v>45</v>
      </c>
      <c r="C75" s="10" t="s">
        <v>17</v>
      </c>
      <c r="D75" s="4">
        <f t="shared" si="10"/>
        <v>41949</v>
      </c>
      <c r="E75" s="49" t="s">
        <v>74</v>
      </c>
      <c r="F75" s="161"/>
      <c r="G75" s="162"/>
      <c r="H75" s="159"/>
      <c r="I75" s="163"/>
      <c r="J75" s="423" t="str">
        <f t="shared" si="11"/>
        <v/>
      </c>
      <c r="K75" s="424" t="str">
        <f t="shared" si="7"/>
        <v/>
      </c>
      <c r="L75" s="425" t="str">
        <f t="shared" si="8"/>
        <v/>
      </c>
      <c r="M75" s="245"/>
      <c r="N75" s="245"/>
      <c r="O75" s="245"/>
      <c r="P75" s="245"/>
      <c r="Q75" s="245"/>
      <c r="R75" s="245"/>
      <c r="S75" s="245"/>
      <c r="T75" s="245"/>
      <c r="U75" s="245"/>
      <c r="V75" s="245"/>
      <c r="W75" s="245"/>
    </row>
    <row r="76" spans="1:23" ht="13.5" customHeight="1">
      <c r="A76" s="34">
        <f t="shared" si="12"/>
        <v>11</v>
      </c>
      <c r="B76" s="9">
        <f t="shared" si="9"/>
        <v>46</v>
      </c>
      <c r="C76" s="10" t="s">
        <v>16</v>
      </c>
      <c r="D76" s="4">
        <f t="shared" si="10"/>
        <v>41956</v>
      </c>
      <c r="E76" s="49" t="s">
        <v>74</v>
      </c>
      <c r="F76" s="161"/>
      <c r="G76" s="162"/>
      <c r="H76" s="159"/>
      <c r="I76" s="163"/>
      <c r="J76" s="423" t="str">
        <f t="shared" si="11"/>
        <v/>
      </c>
      <c r="K76" s="424" t="str">
        <f t="shared" si="7"/>
        <v/>
      </c>
      <c r="L76" s="425" t="str">
        <f t="shared" si="8"/>
        <v/>
      </c>
      <c r="M76" s="245"/>
      <c r="N76" s="245"/>
      <c r="O76" s="245"/>
      <c r="P76" s="245"/>
      <c r="Q76" s="245"/>
      <c r="R76" s="245"/>
      <c r="S76" s="245"/>
      <c r="T76" s="245"/>
      <c r="U76" s="245"/>
      <c r="V76" s="245"/>
      <c r="W76" s="245"/>
    </row>
    <row r="77" spans="1:23">
      <c r="A77" s="34">
        <f t="shared" si="12"/>
        <v>12</v>
      </c>
      <c r="B77" s="9">
        <f t="shared" si="9"/>
        <v>47</v>
      </c>
      <c r="C77" s="10" t="s">
        <v>17</v>
      </c>
      <c r="D77" s="4">
        <f t="shared" si="10"/>
        <v>41963</v>
      </c>
      <c r="E77" s="49" t="s">
        <v>74</v>
      </c>
      <c r="F77" s="161"/>
      <c r="G77" s="162"/>
      <c r="H77" s="159"/>
      <c r="I77" s="163"/>
      <c r="J77" s="423" t="str">
        <f t="shared" si="11"/>
        <v/>
      </c>
      <c r="K77" s="424" t="str">
        <f t="shared" si="7"/>
        <v/>
      </c>
      <c r="L77" s="425" t="str">
        <f t="shared" si="8"/>
        <v/>
      </c>
      <c r="M77" s="245"/>
      <c r="N77" s="245"/>
      <c r="O77" s="245"/>
      <c r="P77" s="245"/>
      <c r="Q77" s="245"/>
      <c r="R77" s="245"/>
      <c r="S77" s="245"/>
      <c r="T77" s="245"/>
      <c r="U77" s="245"/>
      <c r="V77" s="245"/>
      <c r="W77" s="245"/>
    </row>
    <row r="78" spans="1:23" ht="15.75">
      <c r="A78" s="34">
        <f t="shared" si="12"/>
        <v>13</v>
      </c>
      <c r="B78" s="9">
        <f t="shared" si="9"/>
        <v>48</v>
      </c>
      <c r="C78" s="10" t="s">
        <v>16</v>
      </c>
      <c r="D78" s="4">
        <f t="shared" si="10"/>
        <v>41970</v>
      </c>
      <c r="E78" s="49" t="s">
        <v>74</v>
      </c>
      <c r="F78" s="161"/>
      <c r="G78" s="162"/>
      <c r="H78" s="159"/>
      <c r="I78" s="163"/>
      <c r="J78" s="423" t="str">
        <f t="shared" si="11"/>
        <v/>
      </c>
      <c r="K78" s="424" t="str">
        <f t="shared" si="7"/>
        <v/>
      </c>
      <c r="L78" s="425" t="str">
        <f t="shared" si="8"/>
        <v/>
      </c>
      <c r="M78" s="245"/>
      <c r="N78" s="245"/>
      <c r="O78" s="245"/>
      <c r="P78" s="244"/>
      <c r="Q78" s="244"/>
      <c r="R78" s="244"/>
      <c r="S78" s="244"/>
      <c r="T78" s="244"/>
      <c r="U78" s="244"/>
      <c r="V78" s="244"/>
      <c r="W78" s="244"/>
    </row>
    <row r="79" spans="1:23" ht="12.75" customHeight="1">
      <c r="A79" s="34">
        <f t="shared" si="12"/>
        <v>14</v>
      </c>
      <c r="B79" s="9">
        <f t="shared" si="9"/>
        <v>49</v>
      </c>
      <c r="C79" s="10" t="s">
        <v>17</v>
      </c>
      <c r="D79" s="4">
        <f t="shared" si="10"/>
        <v>41977</v>
      </c>
      <c r="E79" s="49" t="s">
        <v>74</v>
      </c>
      <c r="F79" s="161"/>
      <c r="G79" s="162"/>
      <c r="H79" s="159"/>
      <c r="I79" s="163"/>
      <c r="J79" s="423" t="str">
        <f t="shared" si="11"/>
        <v/>
      </c>
      <c r="K79" s="424" t="str">
        <f t="shared" si="7"/>
        <v/>
      </c>
      <c r="L79" s="425" t="str">
        <f t="shared" si="8"/>
        <v/>
      </c>
      <c r="M79" s="245"/>
      <c r="N79" s="245"/>
      <c r="O79" s="245"/>
      <c r="P79" s="244"/>
      <c r="Q79" s="244"/>
      <c r="R79" s="244"/>
      <c r="S79" s="244"/>
      <c r="T79" s="244"/>
      <c r="U79" s="244"/>
      <c r="V79" s="244"/>
      <c r="W79" s="244"/>
    </row>
    <row r="80" spans="1:23" ht="15.75">
      <c r="A80" s="34">
        <f t="shared" si="12"/>
        <v>15</v>
      </c>
      <c r="B80" s="9">
        <f t="shared" si="9"/>
        <v>50</v>
      </c>
      <c r="C80" s="10" t="s">
        <v>16</v>
      </c>
      <c r="D80" s="4">
        <f t="shared" si="10"/>
        <v>41984</v>
      </c>
      <c r="E80" s="49" t="s">
        <v>74</v>
      </c>
      <c r="F80" s="161"/>
      <c r="G80" s="162"/>
      <c r="H80" s="159"/>
      <c r="I80" s="163"/>
      <c r="J80" s="423" t="str">
        <f t="shared" si="11"/>
        <v/>
      </c>
      <c r="K80" s="424" t="str">
        <f t="shared" si="7"/>
        <v/>
      </c>
      <c r="L80" s="425" t="str">
        <f t="shared" si="8"/>
        <v/>
      </c>
      <c r="M80" s="245"/>
      <c r="N80" s="245"/>
      <c r="O80" s="245"/>
      <c r="P80" s="244"/>
      <c r="Q80" s="244"/>
      <c r="R80" s="244"/>
      <c r="S80" s="244"/>
      <c r="T80" s="244"/>
      <c r="U80" s="244"/>
      <c r="V80" s="244"/>
      <c r="W80" s="244"/>
    </row>
    <row r="81" spans="1:23" ht="17.25" customHeight="1">
      <c r="A81" s="34">
        <f t="shared" si="12"/>
        <v>16</v>
      </c>
      <c r="B81" s="9">
        <f>1+B80</f>
        <v>51</v>
      </c>
      <c r="C81" s="10" t="s">
        <v>17</v>
      </c>
      <c r="D81" s="4">
        <f>7+D80</f>
        <v>41991</v>
      </c>
      <c r="E81" s="49" t="s">
        <v>74</v>
      </c>
      <c r="F81" s="161"/>
      <c r="G81" s="162"/>
      <c r="H81" s="159"/>
      <c r="I81" s="163"/>
      <c r="J81" s="423" t="str">
        <f t="shared" si="11"/>
        <v/>
      </c>
      <c r="K81" s="424" t="str">
        <f t="shared" si="7"/>
        <v/>
      </c>
      <c r="L81" s="425" t="str">
        <f t="shared" si="8"/>
        <v/>
      </c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</row>
    <row r="82" spans="1:23" ht="12.75" customHeight="1">
      <c r="A82" s="34">
        <f t="shared" si="12"/>
        <v>17</v>
      </c>
      <c r="B82" s="9">
        <f t="shared" si="9"/>
        <v>52</v>
      </c>
      <c r="C82" s="10" t="s">
        <v>16</v>
      </c>
      <c r="D82" s="4">
        <f t="shared" si="10"/>
        <v>41998</v>
      </c>
      <c r="E82" s="49" t="s">
        <v>74</v>
      </c>
      <c r="F82" s="161"/>
      <c r="G82" s="162"/>
      <c r="H82" s="159"/>
      <c r="I82" s="163"/>
      <c r="J82" s="423" t="str">
        <f t="shared" si="11"/>
        <v/>
      </c>
      <c r="K82" s="424" t="str">
        <f t="shared" si="7"/>
        <v/>
      </c>
      <c r="L82" s="425" t="str">
        <f t="shared" si="8"/>
        <v/>
      </c>
      <c r="M82" s="332"/>
      <c r="N82" s="332"/>
      <c r="O82" s="332"/>
      <c r="P82" s="332"/>
      <c r="Q82" s="332"/>
      <c r="R82" s="332"/>
      <c r="S82" s="332"/>
      <c r="T82" s="332"/>
      <c r="U82" s="332"/>
      <c r="V82" s="332"/>
      <c r="W82" s="332"/>
    </row>
    <row r="83" spans="1:23">
      <c r="A83" s="34">
        <f t="shared" si="12"/>
        <v>18</v>
      </c>
      <c r="B83" s="9">
        <v>1</v>
      </c>
      <c r="C83" s="10" t="s">
        <v>17</v>
      </c>
      <c r="D83" s="4">
        <f t="shared" si="10"/>
        <v>42005</v>
      </c>
      <c r="E83" s="49" t="s">
        <v>74</v>
      </c>
      <c r="F83" s="161"/>
      <c r="G83" s="162"/>
      <c r="H83" s="159"/>
      <c r="I83" s="163"/>
      <c r="J83" s="423" t="str">
        <f t="shared" si="11"/>
        <v/>
      </c>
      <c r="K83" s="424" t="str">
        <f t="shared" si="7"/>
        <v/>
      </c>
      <c r="L83" s="425" t="str">
        <f t="shared" si="8"/>
        <v/>
      </c>
      <c r="M83" s="332"/>
      <c r="N83" s="332"/>
      <c r="O83" s="332"/>
      <c r="P83" s="332"/>
      <c r="Q83" s="332"/>
      <c r="R83" s="332"/>
      <c r="S83" s="332"/>
      <c r="T83" s="332"/>
      <c r="U83" s="332"/>
      <c r="V83" s="332"/>
      <c r="W83" s="332"/>
    </row>
    <row r="84" spans="1:23" ht="16.5" customHeight="1">
      <c r="A84" s="34">
        <f t="shared" si="12"/>
        <v>19</v>
      </c>
      <c r="B84" s="9">
        <f t="shared" ref="B84:B109" si="13">1+B83</f>
        <v>2</v>
      </c>
      <c r="C84" s="10" t="s">
        <v>16</v>
      </c>
      <c r="D84" s="4">
        <f t="shared" si="10"/>
        <v>42012</v>
      </c>
      <c r="E84" s="49" t="s">
        <v>74</v>
      </c>
      <c r="F84" s="161"/>
      <c r="G84" s="162"/>
      <c r="H84" s="159"/>
      <c r="I84" s="163"/>
      <c r="J84" s="423" t="str">
        <f t="shared" si="11"/>
        <v/>
      </c>
      <c r="K84" s="424" t="str">
        <f t="shared" si="7"/>
        <v/>
      </c>
      <c r="L84" s="425" t="str">
        <f t="shared" si="8"/>
        <v/>
      </c>
      <c r="M84" s="244"/>
      <c r="N84" s="244"/>
      <c r="O84" s="244"/>
      <c r="P84" s="245"/>
      <c r="Q84" s="245"/>
      <c r="R84" s="245"/>
      <c r="S84" s="245"/>
      <c r="T84" s="245"/>
      <c r="U84" s="245"/>
      <c r="V84" s="245"/>
      <c r="W84" s="245"/>
    </row>
    <row r="85" spans="1:23" ht="16.5" customHeight="1">
      <c r="A85" s="34">
        <f t="shared" si="12"/>
        <v>20</v>
      </c>
      <c r="B85" s="9">
        <f t="shared" si="13"/>
        <v>3</v>
      </c>
      <c r="C85" s="10" t="s">
        <v>17</v>
      </c>
      <c r="D85" s="4">
        <f t="shared" si="10"/>
        <v>42019</v>
      </c>
      <c r="E85" s="49" t="s">
        <v>74</v>
      </c>
      <c r="F85" s="161"/>
      <c r="G85" s="162"/>
      <c r="H85" s="159"/>
      <c r="I85" s="163"/>
      <c r="J85" s="423" t="str">
        <f t="shared" si="11"/>
        <v/>
      </c>
      <c r="K85" s="424" t="str">
        <f t="shared" si="7"/>
        <v/>
      </c>
      <c r="L85" s="425" t="str">
        <f t="shared" si="8"/>
        <v/>
      </c>
      <c r="M85" s="244"/>
      <c r="N85" s="244"/>
      <c r="O85" s="244"/>
      <c r="P85" s="245"/>
      <c r="Q85" s="245"/>
      <c r="R85" s="245"/>
      <c r="S85" s="245"/>
      <c r="T85" s="245"/>
      <c r="U85" s="245"/>
      <c r="V85" s="245"/>
      <c r="W85" s="245"/>
    </row>
    <row r="86" spans="1:23" ht="16.5" customHeight="1">
      <c r="A86" s="34">
        <f t="shared" si="12"/>
        <v>21</v>
      </c>
      <c r="B86" s="9">
        <f t="shared" si="13"/>
        <v>4</v>
      </c>
      <c r="C86" s="10" t="s">
        <v>16</v>
      </c>
      <c r="D86" s="4">
        <f t="shared" si="10"/>
        <v>42026</v>
      </c>
      <c r="E86" s="49" t="s">
        <v>74</v>
      </c>
      <c r="F86" s="161"/>
      <c r="G86" s="162"/>
      <c r="H86" s="159"/>
      <c r="I86" s="163"/>
      <c r="J86" s="423" t="str">
        <f t="shared" si="11"/>
        <v/>
      </c>
      <c r="K86" s="424" t="str">
        <f t="shared" si="7"/>
        <v/>
      </c>
      <c r="L86" s="425" t="str">
        <f t="shared" si="8"/>
        <v/>
      </c>
      <c r="M86" s="244"/>
      <c r="N86" s="244"/>
      <c r="O86" s="244"/>
      <c r="P86" s="245"/>
      <c r="Q86" s="245"/>
      <c r="R86" s="245"/>
      <c r="S86" s="245"/>
      <c r="T86" s="245"/>
      <c r="U86" s="245"/>
      <c r="V86" s="245"/>
      <c r="W86" s="245"/>
    </row>
    <row r="87" spans="1:23" ht="12.75" customHeight="1">
      <c r="A87" s="34">
        <f t="shared" si="12"/>
        <v>22</v>
      </c>
      <c r="B87" s="9">
        <f t="shared" si="13"/>
        <v>5</v>
      </c>
      <c r="C87" s="10" t="s">
        <v>17</v>
      </c>
      <c r="D87" s="4">
        <f t="shared" si="10"/>
        <v>42033</v>
      </c>
      <c r="E87" s="49" t="s">
        <v>74</v>
      </c>
      <c r="F87" s="161"/>
      <c r="G87" s="162"/>
      <c r="H87" s="159"/>
      <c r="I87" s="163"/>
      <c r="J87" s="423" t="str">
        <f t="shared" si="11"/>
        <v/>
      </c>
      <c r="K87" s="424" t="str">
        <f t="shared" si="7"/>
        <v/>
      </c>
      <c r="L87" s="425" t="str">
        <f t="shared" si="8"/>
        <v/>
      </c>
      <c r="M87" s="244"/>
      <c r="N87" s="244"/>
      <c r="O87" s="244"/>
      <c r="P87" s="245"/>
      <c r="Q87" s="245"/>
      <c r="R87" s="245"/>
      <c r="S87" s="245"/>
      <c r="T87" s="245"/>
      <c r="U87" s="245"/>
      <c r="V87" s="245"/>
      <c r="W87" s="245"/>
    </row>
    <row r="88" spans="1:23">
      <c r="A88" s="34">
        <f t="shared" si="12"/>
        <v>23</v>
      </c>
      <c r="B88" s="9">
        <f t="shared" si="13"/>
        <v>6</v>
      </c>
      <c r="C88" s="10" t="s">
        <v>16</v>
      </c>
      <c r="D88" s="4">
        <f t="shared" si="10"/>
        <v>42040</v>
      </c>
      <c r="E88" s="49" t="s">
        <v>74</v>
      </c>
      <c r="F88" s="161"/>
      <c r="G88" s="162"/>
      <c r="H88" s="159"/>
      <c r="I88" s="163"/>
      <c r="J88" s="423" t="str">
        <f t="shared" si="11"/>
        <v/>
      </c>
      <c r="K88" s="424" t="str">
        <f t="shared" si="7"/>
        <v/>
      </c>
      <c r="L88" s="425" t="str">
        <f t="shared" si="8"/>
        <v/>
      </c>
      <c r="M88" s="245"/>
      <c r="N88" s="245"/>
      <c r="O88" s="245"/>
      <c r="P88" s="245"/>
      <c r="Q88" s="245"/>
      <c r="R88" s="245"/>
      <c r="S88" s="245"/>
      <c r="T88" s="245"/>
      <c r="U88" s="245"/>
      <c r="V88" s="245"/>
      <c r="W88" s="245"/>
    </row>
    <row r="89" spans="1:23">
      <c r="A89" s="34">
        <f t="shared" si="12"/>
        <v>24</v>
      </c>
      <c r="B89" s="9">
        <f t="shared" si="13"/>
        <v>7</v>
      </c>
      <c r="C89" s="10" t="s">
        <v>17</v>
      </c>
      <c r="D89" s="4">
        <f t="shared" si="10"/>
        <v>42047</v>
      </c>
      <c r="E89" s="49" t="s">
        <v>74</v>
      </c>
      <c r="F89" s="161"/>
      <c r="G89" s="162"/>
      <c r="H89" s="159"/>
      <c r="I89" s="163"/>
      <c r="J89" s="423" t="str">
        <f t="shared" si="11"/>
        <v/>
      </c>
      <c r="K89" s="424" t="str">
        <f t="shared" si="7"/>
        <v/>
      </c>
      <c r="L89" s="425" t="str">
        <f t="shared" si="8"/>
        <v/>
      </c>
      <c r="M89" s="245"/>
      <c r="N89" s="245"/>
      <c r="O89" s="245"/>
      <c r="P89" s="245"/>
      <c r="Q89" s="245"/>
      <c r="R89" s="245"/>
      <c r="S89" s="245"/>
      <c r="T89" s="245"/>
      <c r="U89" s="245"/>
      <c r="V89" s="245"/>
      <c r="W89" s="245"/>
    </row>
    <row r="90" spans="1:23">
      <c r="A90" s="34">
        <f t="shared" si="12"/>
        <v>25</v>
      </c>
      <c r="B90" s="9">
        <f t="shared" si="13"/>
        <v>8</v>
      </c>
      <c r="C90" s="10" t="s">
        <v>16</v>
      </c>
      <c r="D90" s="4">
        <f t="shared" si="10"/>
        <v>42054</v>
      </c>
      <c r="E90" s="49" t="s">
        <v>74</v>
      </c>
      <c r="F90" s="161"/>
      <c r="G90" s="162"/>
      <c r="H90" s="159"/>
      <c r="I90" s="163"/>
      <c r="J90" s="423" t="str">
        <f t="shared" si="11"/>
        <v/>
      </c>
      <c r="K90" s="424" t="str">
        <f t="shared" si="7"/>
        <v/>
      </c>
      <c r="L90" s="425" t="str">
        <f t="shared" si="8"/>
        <v/>
      </c>
      <c r="M90" s="245"/>
      <c r="N90" s="245"/>
      <c r="O90" s="245"/>
      <c r="P90" s="245"/>
      <c r="Q90" s="245"/>
      <c r="R90" s="245"/>
      <c r="S90" s="245"/>
      <c r="T90" s="245"/>
      <c r="U90" s="245"/>
      <c r="V90" s="245"/>
      <c r="W90" s="245"/>
    </row>
    <row r="91" spans="1:23" ht="12.75" customHeight="1">
      <c r="A91" s="34">
        <f t="shared" si="12"/>
        <v>26</v>
      </c>
      <c r="B91" s="9">
        <f t="shared" si="13"/>
        <v>9</v>
      </c>
      <c r="C91" s="10" t="s">
        <v>17</v>
      </c>
      <c r="D91" s="4">
        <f t="shared" si="10"/>
        <v>42061</v>
      </c>
      <c r="E91" s="49" t="s">
        <v>74</v>
      </c>
      <c r="F91" s="161"/>
      <c r="G91" s="162"/>
      <c r="H91" s="159"/>
      <c r="I91" s="163"/>
      <c r="J91" s="423" t="str">
        <f t="shared" si="11"/>
        <v/>
      </c>
      <c r="K91" s="424" t="str">
        <f t="shared" si="7"/>
        <v/>
      </c>
      <c r="L91" s="425" t="str">
        <f t="shared" si="8"/>
        <v/>
      </c>
      <c r="M91" s="332"/>
      <c r="N91" s="332"/>
      <c r="O91" s="332"/>
      <c r="P91" s="332"/>
      <c r="Q91" s="332"/>
      <c r="R91" s="332"/>
      <c r="S91" s="332"/>
      <c r="T91" s="332"/>
      <c r="U91" s="332"/>
      <c r="V91" s="332"/>
      <c r="W91" s="332"/>
    </row>
    <row r="92" spans="1:23">
      <c r="A92" s="34">
        <f t="shared" si="12"/>
        <v>27</v>
      </c>
      <c r="B92" s="9">
        <f t="shared" si="13"/>
        <v>10</v>
      </c>
      <c r="C92" s="10" t="s">
        <v>16</v>
      </c>
      <c r="D92" s="4">
        <f t="shared" si="10"/>
        <v>42068</v>
      </c>
      <c r="E92" s="49" t="s">
        <v>74</v>
      </c>
      <c r="F92" s="161"/>
      <c r="G92" s="162"/>
      <c r="H92" s="159"/>
      <c r="I92" s="163"/>
      <c r="J92" s="423" t="str">
        <f t="shared" si="11"/>
        <v/>
      </c>
      <c r="K92" s="424" t="str">
        <f t="shared" si="7"/>
        <v/>
      </c>
      <c r="L92" s="425" t="str">
        <f t="shared" si="8"/>
        <v/>
      </c>
      <c r="M92" s="332"/>
      <c r="N92" s="332"/>
      <c r="O92" s="332"/>
      <c r="P92" s="332"/>
      <c r="Q92" s="332"/>
      <c r="R92" s="332"/>
      <c r="S92" s="332"/>
      <c r="T92" s="332"/>
      <c r="U92" s="332"/>
      <c r="V92" s="332"/>
      <c r="W92" s="332"/>
    </row>
    <row r="93" spans="1:23">
      <c r="A93" s="34">
        <f t="shared" si="12"/>
        <v>28</v>
      </c>
      <c r="B93" s="9">
        <f t="shared" si="13"/>
        <v>11</v>
      </c>
      <c r="C93" s="10" t="s">
        <v>17</v>
      </c>
      <c r="D93" s="4">
        <f t="shared" si="10"/>
        <v>42075</v>
      </c>
      <c r="E93" s="49" t="s">
        <v>74</v>
      </c>
      <c r="F93" s="161"/>
      <c r="G93" s="162"/>
      <c r="H93" s="159"/>
      <c r="I93" s="163"/>
      <c r="J93" s="423" t="str">
        <f t="shared" si="11"/>
        <v/>
      </c>
      <c r="K93" s="424" t="str">
        <f t="shared" si="7"/>
        <v/>
      </c>
      <c r="L93" s="425" t="str">
        <f t="shared" si="8"/>
        <v/>
      </c>
      <c r="M93" s="245"/>
      <c r="N93" s="245"/>
      <c r="O93" s="245"/>
      <c r="P93" s="245"/>
      <c r="Q93" s="245"/>
      <c r="R93" s="245"/>
      <c r="S93" s="245"/>
      <c r="T93" s="245"/>
      <c r="U93" s="245"/>
      <c r="V93" s="245"/>
      <c r="W93" s="245"/>
    </row>
    <row r="94" spans="1:23">
      <c r="A94" s="34">
        <f t="shared" si="12"/>
        <v>29</v>
      </c>
      <c r="B94" s="9">
        <f t="shared" si="13"/>
        <v>12</v>
      </c>
      <c r="C94" s="10" t="s">
        <v>17</v>
      </c>
      <c r="D94" s="4">
        <f t="shared" si="10"/>
        <v>42082</v>
      </c>
      <c r="E94" s="49" t="s">
        <v>74</v>
      </c>
      <c r="F94" s="161"/>
      <c r="G94" s="162"/>
      <c r="H94" s="159"/>
      <c r="I94" s="163"/>
      <c r="J94" s="423" t="str">
        <f t="shared" si="11"/>
        <v/>
      </c>
      <c r="K94" s="424" t="str">
        <f t="shared" si="7"/>
        <v/>
      </c>
      <c r="L94" s="425" t="str">
        <f t="shared" si="8"/>
        <v/>
      </c>
      <c r="M94" s="245"/>
      <c r="N94" s="245"/>
      <c r="O94" s="245"/>
      <c r="P94" s="245"/>
      <c r="Q94" s="245"/>
      <c r="R94" s="245"/>
      <c r="S94" s="245"/>
      <c r="T94" s="245"/>
      <c r="U94" s="245"/>
      <c r="V94" s="245"/>
      <c r="W94" s="245"/>
    </row>
    <row r="95" spans="1:23">
      <c r="A95" s="34">
        <f t="shared" si="12"/>
        <v>30</v>
      </c>
      <c r="B95" s="9">
        <f t="shared" si="13"/>
        <v>13</v>
      </c>
      <c r="C95" s="10" t="s">
        <v>17</v>
      </c>
      <c r="D95" s="4">
        <f t="shared" si="10"/>
        <v>42089</v>
      </c>
      <c r="E95" s="49" t="s">
        <v>74</v>
      </c>
      <c r="F95" s="161"/>
      <c r="G95" s="162"/>
      <c r="H95" s="159"/>
      <c r="I95" s="163"/>
      <c r="J95" s="423" t="str">
        <f t="shared" si="11"/>
        <v/>
      </c>
      <c r="K95" s="424" t="str">
        <f t="shared" si="7"/>
        <v/>
      </c>
      <c r="L95" s="425" t="str">
        <f t="shared" si="8"/>
        <v/>
      </c>
      <c r="M95" s="245"/>
      <c r="N95" s="245"/>
      <c r="O95" s="245"/>
      <c r="P95" s="245"/>
      <c r="Q95" s="245"/>
      <c r="R95" s="245"/>
      <c r="S95" s="245"/>
      <c r="T95" s="245"/>
      <c r="U95" s="245"/>
      <c r="V95" s="245"/>
      <c r="W95" s="245"/>
    </row>
    <row r="96" spans="1:23" ht="15.75">
      <c r="A96" s="34">
        <f t="shared" si="12"/>
        <v>31</v>
      </c>
      <c r="B96" s="9">
        <f t="shared" si="13"/>
        <v>14</v>
      </c>
      <c r="C96" s="10" t="s">
        <v>16</v>
      </c>
      <c r="D96" s="4">
        <f t="shared" si="10"/>
        <v>42096</v>
      </c>
      <c r="E96" s="49" t="s">
        <v>74</v>
      </c>
      <c r="F96" s="161"/>
      <c r="G96" s="162"/>
      <c r="H96" s="159"/>
      <c r="I96" s="163"/>
      <c r="J96" s="423" t="str">
        <f t="shared" si="11"/>
        <v/>
      </c>
      <c r="K96" s="424" t="str">
        <f t="shared" si="7"/>
        <v/>
      </c>
      <c r="L96" s="425" t="str">
        <f t="shared" si="8"/>
        <v/>
      </c>
      <c r="M96" s="245"/>
      <c r="N96" s="245"/>
      <c r="O96" s="245"/>
      <c r="P96" s="244"/>
      <c r="Q96" s="244"/>
      <c r="R96" s="244"/>
      <c r="S96" s="244"/>
      <c r="T96" s="244"/>
      <c r="U96" s="244"/>
      <c r="V96" s="244"/>
      <c r="W96" s="244"/>
    </row>
    <row r="97" spans="1:23" ht="13.5" customHeight="1">
      <c r="A97" s="34">
        <f t="shared" si="12"/>
        <v>32</v>
      </c>
      <c r="B97" s="9">
        <f t="shared" si="13"/>
        <v>15</v>
      </c>
      <c r="C97" s="10" t="s">
        <v>17</v>
      </c>
      <c r="D97" s="4">
        <f t="shared" si="10"/>
        <v>42103</v>
      </c>
      <c r="E97" s="49" t="s">
        <v>74</v>
      </c>
      <c r="F97" s="161"/>
      <c r="G97" s="162"/>
      <c r="H97" s="159"/>
      <c r="I97" s="163"/>
      <c r="J97" s="423" t="str">
        <f t="shared" si="11"/>
        <v/>
      </c>
      <c r="K97" s="424" t="str">
        <f t="shared" si="7"/>
        <v/>
      </c>
      <c r="L97" s="425" t="str">
        <f t="shared" si="8"/>
        <v/>
      </c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</row>
    <row r="98" spans="1:23" ht="15.75">
      <c r="A98" s="34">
        <f t="shared" si="12"/>
        <v>33</v>
      </c>
      <c r="B98" s="9">
        <f t="shared" si="13"/>
        <v>16</v>
      </c>
      <c r="C98" s="10" t="s">
        <v>16</v>
      </c>
      <c r="D98" s="4">
        <f t="shared" si="10"/>
        <v>42110</v>
      </c>
      <c r="E98" s="49" t="s">
        <v>74</v>
      </c>
      <c r="F98" s="161"/>
      <c r="G98" s="162"/>
      <c r="H98" s="159"/>
      <c r="I98" s="163"/>
      <c r="J98" s="423" t="str">
        <f t="shared" si="11"/>
        <v/>
      </c>
      <c r="K98" s="424" t="str">
        <f t="shared" si="7"/>
        <v/>
      </c>
      <c r="L98" s="425" t="str">
        <f t="shared" si="8"/>
        <v/>
      </c>
      <c r="M98" s="245"/>
      <c r="N98" s="245"/>
      <c r="O98" s="245"/>
      <c r="P98" s="244"/>
      <c r="Q98" s="244"/>
      <c r="R98" s="244"/>
      <c r="S98" s="244"/>
      <c r="T98" s="244"/>
      <c r="U98" s="244"/>
      <c r="V98" s="244"/>
      <c r="W98" s="244"/>
    </row>
    <row r="99" spans="1:23" ht="12.75" customHeight="1">
      <c r="A99" s="34">
        <f t="shared" si="12"/>
        <v>34</v>
      </c>
      <c r="B99" s="9">
        <f t="shared" si="13"/>
        <v>17</v>
      </c>
      <c r="C99" s="10" t="s">
        <v>17</v>
      </c>
      <c r="D99" s="4">
        <f t="shared" si="10"/>
        <v>42117</v>
      </c>
      <c r="E99" s="49" t="s">
        <v>74</v>
      </c>
      <c r="F99" s="161"/>
      <c r="G99" s="162"/>
      <c r="H99" s="159"/>
      <c r="I99" s="163"/>
      <c r="J99" s="423" t="str">
        <f t="shared" si="11"/>
        <v/>
      </c>
      <c r="K99" s="424" t="str">
        <f t="shared" si="7"/>
        <v/>
      </c>
      <c r="L99" s="425" t="str">
        <f t="shared" si="8"/>
        <v/>
      </c>
      <c r="M99" s="245"/>
      <c r="N99" s="245"/>
      <c r="O99" s="245"/>
      <c r="P99" s="244"/>
      <c r="Q99" s="244"/>
      <c r="R99" s="244"/>
      <c r="S99" s="244"/>
      <c r="T99" s="244"/>
      <c r="U99" s="244"/>
      <c r="V99" s="244"/>
      <c r="W99" s="244"/>
    </row>
    <row r="100" spans="1:23">
      <c r="A100" s="34">
        <f t="shared" si="12"/>
        <v>35</v>
      </c>
      <c r="B100" s="9">
        <f t="shared" si="13"/>
        <v>18</v>
      </c>
      <c r="C100" s="10" t="s">
        <v>16</v>
      </c>
      <c r="D100" s="4">
        <f t="shared" si="10"/>
        <v>42124</v>
      </c>
      <c r="E100" s="49" t="s">
        <v>74</v>
      </c>
      <c r="F100" s="161"/>
      <c r="G100" s="162"/>
      <c r="H100" s="159"/>
      <c r="I100" s="163"/>
      <c r="J100" s="423" t="str">
        <f t="shared" si="11"/>
        <v/>
      </c>
      <c r="K100" s="424" t="str">
        <f t="shared" si="7"/>
        <v/>
      </c>
      <c r="L100" s="425" t="str">
        <f t="shared" si="8"/>
        <v/>
      </c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</row>
    <row r="101" spans="1:23">
      <c r="A101" s="34">
        <f t="shared" si="12"/>
        <v>36</v>
      </c>
      <c r="B101" s="9">
        <f t="shared" si="13"/>
        <v>19</v>
      </c>
      <c r="C101" s="10" t="s">
        <v>17</v>
      </c>
      <c r="D101" s="4">
        <f t="shared" si="10"/>
        <v>42131</v>
      </c>
      <c r="E101" s="49" t="s">
        <v>74</v>
      </c>
      <c r="F101" s="161"/>
      <c r="G101" s="162"/>
      <c r="H101" s="159"/>
      <c r="I101" s="163"/>
      <c r="J101" s="423" t="str">
        <f t="shared" si="11"/>
        <v/>
      </c>
      <c r="K101" s="424" t="str">
        <f t="shared" si="7"/>
        <v/>
      </c>
      <c r="L101" s="425" t="str">
        <f t="shared" si="8"/>
        <v/>
      </c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</row>
    <row r="102" spans="1:23" ht="13.5" customHeight="1">
      <c r="A102" s="34">
        <f t="shared" si="12"/>
        <v>37</v>
      </c>
      <c r="B102" s="9">
        <f t="shared" si="13"/>
        <v>20</v>
      </c>
      <c r="C102" s="10" t="s">
        <v>16</v>
      </c>
      <c r="D102" s="4">
        <f t="shared" si="10"/>
        <v>42138</v>
      </c>
      <c r="E102" s="49" t="s">
        <v>74</v>
      </c>
      <c r="F102" s="161"/>
      <c r="G102" s="162"/>
      <c r="H102" s="159"/>
      <c r="I102" s="163"/>
      <c r="J102" s="423" t="str">
        <f t="shared" si="11"/>
        <v/>
      </c>
      <c r="K102" s="424" t="str">
        <f t="shared" si="7"/>
        <v/>
      </c>
      <c r="L102" s="425" t="str">
        <f t="shared" si="8"/>
        <v/>
      </c>
      <c r="M102" s="245"/>
      <c r="N102" s="245"/>
      <c r="O102" s="245"/>
      <c r="P102" s="245"/>
      <c r="Q102" s="245"/>
      <c r="R102" s="245"/>
      <c r="S102" s="245"/>
      <c r="T102" s="245"/>
      <c r="U102" s="245"/>
      <c r="V102" s="245"/>
      <c r="W102" s="245"/>
    </row>
    <row r="103" spans="1:23">
      <c r="A103" s="34">
        <f t="shared" si="12"/>
        <v>38</v>
      </c>
      <c r="B103" s="9">
        <f t="shared" si="13"/>
        <v>21</v>
      </c>
      <c r="C103" s="10" t="s">
        <v>17</v>
      </c>
      <c r="D103" s="4">
        <f t="shared" si="10"/>
        <v>42145</v>
      </c>
      <c r="E103" s="49" t="s">
        <v>74</v>
      </c>
      <c r="F103" s="161"/>
      <c r="G103" s="162"/>
      <c r="H103" s="159"/>
      <c r="I103" s="163"/>
      <c r="J103" s="423" t="str">
        <f t="shared" si="11"/>
        <v/>
      </c>
      <c r="K103" s="424" t="str">
        <f t="shared" si="7"/>
        <v/>
      </c>
      <c r="L103" s="425" t="str">
        <f t="shared" si="8"/>
        <v/>
      </c>
      <c r="M103" s="245"/>
      <c r="N103" s="245"/>
      <c r="O103" s="245"/>
      <c r="P103" s="245"/>
      <c r="Q103" s="245"/>
      <c r="R103" s="245"/>
      <c r="S103" s="245"/>
      <c r="T103" s="245"/>
      <c r="U103" s="245"/>
      <c r="V103" s="245"/>
      <c r="W103" s="245"/>
    </row>
    <row r="104" spans="1:23" ht="13.5" customHeight="1">
      <c r="A104" s="34">
        <f t="shared" si="12"/>
        <v>39</v>
      </c>
      <c r="B104" s="9">
        <f t="shared" si="13"/>
        <v>22</v>
      </c>
      <c r="C104" s="10" t="s">
        <v>16</v>
      </c>
      <c r="D104" s="4">
        <f t="shared" si="10"/>
        <v>42152</v>
      </c>
      <c r="E104" s="49" t="s">
        <v>74</v>
      </c>
      <c r="F104" s="161"/>
      <c r="G104" s="162"/>
      <c r="H104" s="159"/>
      <c r="I104" s="163"/>
      <c r="J104" s="423" t="str">
        <f t="shared" si="11"/>
        <v/>
      </c>
      <c r="K104" s="424" t="str">
        <f t="shared" si="7"/>
        <v/>
      </c>
      <c r="L104" s="425" t="str">
        <f t="shared" si="8"/>
        <v/>
      </c>
      <c r="M104" s="245"/>
      <c r="N104" s="245"/>
      <c r="O104" s="245"/>
      <c r="P104" s="245"/>
      <c r="Q104" s="245"/>
      <c r="R104" s="245"/>
      <c r="S104" s="245"/>
      <c r="T104" s="245"/>
      <c r="U104" s="245"/>
      <c r="V104" s="245"/>
      <c r="W104" s="245"/>
    </row>
    <row r="105" spans="1:23" ht="16.5" customHeight="1">
      <c r="A105" s="34">
        <f t="shared" si="12"/>
        <v>40</v>
      </c>
      <c r="B105" s="9">
        <f t="shared" si="13"/>
        <v>23</v>
      </c>
      <c r="C105" s="10" t="s">
        <v>17</v>
      </c>
      <c r="D105" s="4">
        <f t="shared" si="10"/>
        <v>42159</v>
      </c>
      <c r="E105" s="49" t="s">
        <v>74</v>
      </c>
      <c r="F105" s="161"/>
      <c r="G105" s="162"/>
      <c r="H105" s="159"/>
      <c r="I105" s="163"/>
      <c r="J105" s="423" t="str">
        <f t="shared" si="11"/>
        <v/>
      </c>
      <c r="K105" s="424" t="str">
        <f t="shared" si="7"/>
        <v/>
      </c>
      <c r="L105" s="425" t="str">
        <f t="shared" si="8"/>
        <v/>
      </c>
      <c r="M105" s="244"/>
      <c r="N105" s="244"/>
      <c r="O105" s="244"/>
      <c r="P105" s="245"/>
      <c r="Q105" s="245"/>
      <c r="R105" s="245"/>
      <c r="S105" s="245"/>
      <c r="T105" s="245"/>
      <c r="U105" s="245"/>
      <c r="V105" s="245"/>
      <c r="W105" s="245"/>
    </row>
    <row r="106" spans="1:23" ht="16.5" customHeight="1">
      <c r="A106" s="34">
        <f t="shared" si="12"/>
        <v>41</v>
      </c>
      <c r="B106" s="9">
        <f t="shared" si="13"/>
        <v>24</v>
      </c>
      <c r="C106" s="10" t="s">
        <v>16</v>
      </c>
      <c r="D106" s="4">
        <f t="shared" si="10"/>
        <v>42166</v>
      </c>
      <c r="E106" s="49" t="s">
        <v>74</v>
      </c>
      <c r="F106" s="161"/>
      <c r="G106" s="162"/>
      <c r="H106" s="159"/>
      <c r="I106" s="163"/>
      <c r="J106" s="423" t="str">
        <f t="shared" si="11"/>
        <v/>
      </c>
      <c r="K106" s="424" t="str">
        <f t="shared" si="7"/>
        <v/>
      </c>
      <c r="L106" s="425" t="str">
        <f t="shared" si="8"/>
        <v/>
      </c>
      <c r="M106" s="244"/>
      <c r="N106" s="244"/>
      <c r="O106" s="244"/>
      <c r="P106" s="245"/>
      <c r="Q106" s="245"/>
      <c r="R106" s="245"/>
      <c r="S106" s="245"/>
      <c r="T106" s="245"/>
      <c r="U106" s="245"/>
      <c r="V106" s="245"/>
      <c r="W106" s="245"/>
    </row>
    <row r="107" spans="1:23" ht="16.5" customHeight="1">
      <c r="A107" s="34">
        <f t="shared" si="12"/>
        <v>42</v>
      </c>
      <c r="B107" s="9">
        <f t="shared" si="13"/>
        <v>25</v>
      </c>
      <c r="C107" s="10" t="s">
        <v>17</v>
      </c>
      <c r="D107" s="4">
        <f t="shared" si="10"/>
        <v>42173</v>
      </c>
      <c r="E107" s="49" t="s">
        <v>74</v>
      </c>
      <c r="F107" s="161"/>
      <c r="G107" s="162"/>
      <c r="H107" s="159"/>
      <c r="I107" s="163"/>
      <c r="J107" s="423" t="str">
        <f t="shared" si="11"/>
        <v/>
      </c>
      <c r="K107" s="424" t="str">
        <f t="shared" si="7"/>
        <v/>
      </c>
      <c r="L107" s="425" t="str">
        <f t="shared" si="8"/>
        <v/>
      </c>
      <c r="M107" s="244"/>
      <c r="N107" s="244"/>
      <c r="O107" s="244"/>
      <c r="P107" s="245"/>
      <c r="Q107" s="245"/>
      <c r="R107" s="245"/>
      <c r="S107" s="245"/>
      <c r="T107" s="245"/>
      <c r="U107" s="245"/>
      <c r="V107" s="245"/>
      <c r="W107" s="245"/>
    </row>
    <row r="108" spans="1:23" ht="16.5" customHeight="1">
      <c r="A108" s="34">
        <f t="shared" si="12"/>
        <v>43</v>
      </c>
      <c r="B108" s="9">
        <f t="shared" si="13"/>
        <v>26</v>
      </c>
      <c r="C108" s="10" t="s">
        <v>16</v>
      </c>
      <c r="D108" s="4">
        <f t="shared" si="10"/>
        <v>42180</v>
      </c>
      <c r="E108" s="49" t="s">
        <v>74</v>
      </c>
      <c r="F108" s="161"/>
      <c r="G108" s="162"/>
      <c r="H108" s="159"/>
      <c r="I108" s="163"/>
      <c r="J108" s="423" t="str">
        <f t="shared" si="11"/>
        <v/>
      </c>
      <c r="K108" s="424" t="str">
        <f t="shared" si="7"/>
        <v/>
      </c>
      <c r="L108" s="425" t="str">
        <f t="shared" si="8"/>
        <v/>
      </c>
      <c r="M108" s="244"/>
      <c r="N108" s="244"/>
      <c r="O108" s="244"/>
      <c r="P108" s="245"/>
      <c r="Q108" s="245"/>
      <c r="R108" s="245"/>
      <c r="S108" s="245"/>
      <c r="T108" s="245"/>
      <c r="U108" s="245"/>
      <c r="V108" s="245"/>
      <c r="W108" s="245"/>
    </row>
    <row r="109" spans="1:23" ht="13.5" thickBot="1">
      <c r="A109" s="36">
        <f t="shared" si="12"/>
        <v>44</v>
      </c>
      <c r="B109" s="12">
        <f t="shared" si="13"/>
        <v>27</v>
      </c>
      <c r="C109" s="13" t="s">
        <v>17</v>
      </c>
      <c r="D109" s="5">
        <f t="shared" si="10"/>
        <v>42187</v>
      </c>
      <c r="E109" s="50" t="s">
        <v>74</v>
      </c>
      <c r="F109" s="169"/>
      <c r="G109" s="170"/>
      <c r="H109" s="167"/>
      <c r="I109" s="171"/>
      <c r="J109" s="426" t="str">
        <f t="shared" si="11"/>
        <v/>
      </c>
      <c r="K109" s="427" t="str">
        <f t="shared" si="7"/>
        <v/>
      </c>
      <c r="L109" s="428" t="str">
        <f t="shared" si="8"/>
        <v/>
      </c>
      <c r="M109" s="245"/>
      <c r="N109" s="245"/>
      <c r="O109" s="245"/>
      <c r="P109" s="245"/>
      <c r="Q109" s="245"/>
      <c r="R109" s="245"/>
      <c r="S109" s="245"/>
      <c r="T109" s="245"/>
      <c r="U109" s="245"/>
      <c r="V109" s="245"/>
      <c r="W109" s="245"/>
    </row>
    <row r="110" spans="1:23">
      <c r="A110" s="37"/>
      <c r="F110" s="180"/>
      <c r="G110" s="180"/>
      <c r="H110" s="180"/>
      <c r="I110" s="180"/>
      <c r="J110" s="181"/>
      <c r="K110" s="181"/>
      <c r="L110" s="181"/>
    </row>
    <row r="111" spans="1:23">
      <c r="F111" s="180"/>
      <c r="G111" s="180"/>
      <c r="H111" s="180"/>
      <c r="I111" s="180"/>
      <c r="J111" s="181"/>
      <c r="K111" s="181"/>
      <c r="L111" s="181"/>
    </row>
    <row r="112" spans="1:23">
      <c r="F112" s="180"/>
      <c r="G112" s="180"/>
      <c r="H112" s="180"/>
      <c r="I112" s="180"/>
      <c r="J112" s="181"/>
      <c r="K112" s="181"/>
      <c r="L112" s="181"/>
    </row>
    <row r="113" spans="6:12">
      <c r="F113" s="180"/>
      <c r="G113" s="180"/>
      <c r="H113" s="180"/>
      <c r="I113" s="180"/>
      <c r="J113" s="181"/>
      <c r="K113" s="181"/>
      <c r="L113" s="181"/>
    </row>
    <row r="114" spans="6:12">
      <c r="F114" s="180"/>
      <c r="G114" s="180"/>
      <c r="H114" s="180"/>
      <c r="I114" s="180"/>
      <c r="J114" s="181"/>
      <c r="K114" s="181"/>
      <c r="L114" s="181"/>
    </row>
    <row r="115" spans="6:12">
      <c r="F115" s="180"/>
      <c r="G115" s="180"/>
      <c r="H115" s="180"/>
      <c r="I115" s="180"/>
      <c r="J115" s="181"/>
      <c r="K115" s="181"/>
      <c r="L115" s="181"/>
    </row>
    <row r="116" spans="6:12">
      <c r="F116" s="180"/>
      <c r="G116" s="180"/>
      <c r="H116" s="180"/>
      <c r="I116" s="180"/>
      <c r="J116" s="181"/>
      <c r="K116" s="181"/>
      <c r="L116" s="181"/>
    </row>
  </sheetData>
  <mergeCells count="20">
    <mergeCell ref="F2:I2"/>
    <mergeCell ref="I3:I10"/>
    <mergeCell ref="F57:I57"/>
    <mergeCell ref="I58:I65"/>
    <mergeCell ref="H3:H10"/>
    <mergeCell ref="E3:E10"/>
    <mergeCell ref="B56:E56"/>
    <mergeCell ref="B1:E1"/>
    <mergeCell ref="C3:C10"/>
    <mergeCell ref="B3:B10"/>
    <mergeCell ref="D3:D10"/>
    <mergeCell ref="F3:F10"/>
    <mergeCell ref="G3:G10"/>
    <mergeCell ref="D58:D65"/>
    <mergeCell ref="B58:B65"/>
    <mergeCell ref="C58:C65"/>
    <mergeCell ref="F58:F65"/>
    <mergeCell ref="G58:G65"/>
    <mergeCell ref="H58:H65"/>
    <mergeCell ref="E58:E65"/>
  </mergeCells>
  <pageMargins left="0.19685039370078741" right="0.19685039370078741" top="0.51181102362204722" bottom="0.35433070866141736" header="0.19685039370078741" footer="0.15748031496062992"/>
  <pageSetup paperSize="9" fitToHeight="0" orientation="portrait" r:id="rId1"/>
  <headerFooter>
    <oddHeader>&amp;L&amp;"Arial,Gras"&amp;14 2013-2014&amp;C&amp;"Arial,Gras"&amp;14LP CURIE OIGNIES -PROGRAMMATION EPS&amp;R&amp;"Arial,Gras"-&amp;A</oddHeader>
    <oddFooter>&amp;LEdition DK - &amp;D-&amp;T&amp;R&amp;F------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  <pageSetUpPr fitToPage="1"/>
  </sheetPr>
  <dimension ref="A1:S116"/>
  <sheetViews>
    <sheetView zoomScale="85" zoomScaleNormal="85" workbookViewId="0">
      <selection activeCell="F1" sqref="F1:L1048576"/>
    </sheetView>
  </sheetViews>
  <sheetFormatPr baseColWidth="10" defaultColWidth="20.140625" defaultRowHeight="12.75"/>
  <cols>
    <col min="1" max="1" width="3.140625" style="2" bestFit="1" customWidth="1"/>
    <col min="2" max="2" width="6.28515625" style="2" bestFit="1" customWidth="1"/>
    <col min="3" max="3" width="8.85546875" style="2" bestFit="1" customWidth="1"/>
    <col min="4" max="4" width="12.85546875" style="6" bestFit="1" customWidth="1"/>
    <col min="5" max="5" width="4.5703125" style="6" customWidth="1"/>
    <col min="6" max="6" width="5.28515625" style="47" customWidth="1"/>
    <col min="7" max="8" width="3.7109375" style="47" customWidth="1"/>
    <col min="9" max="9" width="3.5703125" style="47" customWidth="1"/>
    <col min="10" max="10" width="10.28515625" style="21" bestFit="1" customWidth="1"/>
    <col min="11" max="11" width="6.42578125" style="21" customWidth="1"/>
    <col min="12" max="12" width="4" style="21" customWidth="1"/>
    <col min="13" max="19" width="20.140625" style="239"/>
  </cols>
  <sheetData>
    <row r="1" spans="1:19" ht="16.5" thickBot="1">
      <c r="B1" s="329" t="s">
        <v>36</v>
      </c>
      <c r="C1" s="330"/>
      <c r="D1" s="330"/>
      <c r="E1" s="331"/>
      <c r="F1" s="2"/>
      <c r="G1" s="2"/>
      <c r="H1" s="2"/>
      <c r="I1" s="2"/>
      <c r="J1" s="2"/>
      <c r="K1" s="2"/>
      <c r="L1" s="2"/>
    </row>
    <row r="2" spans="1:19" ht="13.5" customHeight="1" thickBot="1"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244"/>
      <c r="N2" s="244"/>
      <c r="O2" s="244"/>
      <c r="P2" s="244"/>
      <c r="Q2" s="244"/>
      <c r="R2" s="244"/>
      <c r="S2" s="244"/>
    </row>
    <row r="3" spans="1:19" ht="13.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244"/>
      <c r="N3" s="244"/>
      <c r="O3" s="244"/>
      <c r="P3" s="244"/>
      <c r="Q3" s="244"/>
      <c r="R3" s="244"/>
      <c r="S3" s="244"/>
    </row>
    <row r="4" spans="1:19" ht="13.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244"/>
      <c r="N4" s="244"/>
      <c r="O4" s="244"/>
      <c r="P4" s="244"/>
      <c r="Q4" s="244"/>
      <c r="R4" s="244"/>
      <c r="S4" s="244"/>
    </row>
    <row r="5" spans="1:19" ht="13.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244"/>
      <c r="N5" s="244"/>
      <c r="O5" s="244"/>
      <c r="P5" s="244"/>
      <c r="Q5" s="244"/>
      <c r="R5" s="244"/>
      <c r="S5" s="244"/>
    </row>
    <row r="6" spans="1:19" ht="15.75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244"/>
      <c r="N6" s="244"/>
      <c r="O6" s="244"/>
      <c r="P6" s="244"/>
      <c r="Q6" s="244"/>
      <c r="R6" s="244"/>
      <c r="S6" s="244"/>
    </row>
    <row r="7" spans="1:19" ht="13.5" customHeight="1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4"/>
      <c r="N7" s="244"/>
      <c r="O7" s="244"/>
      <c r="P7" s="244"/>
      <c r="Q7" s="244"/>
      <c r="R7" s="244"/>
      <c r="S7" s="244"/>
    </row>
    <row r="8" spans="1:19" ht="15.7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4"/>
      <c r="N8" s="244"/>
      <c r="O8" s="244"/>
      <c r="P8" s="244"/>
      <c r="Q8" s="244"/>
      <c r="R8" s="244"/>
      <c r="S8" s="244"/>
    </row>
    <row r="9" spans="1:19" ht="13.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4"/>
      <c r="N9" s="244"/>
      <c r="O9" s="244"/>
      <c r="P9" s="244"/>
      <c r="Q9" s="244"/>
      <c r="R9" s="244"/>
      <c r="S9" s="244"/>
    </row>
    <row r="10" spans="1:19" ht="13.5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</row>
    <row r="11" spans="1:19">
      <c r="A11" s="149">
        <v>1</v>
      </c>
      <c r="B11" s="185">
        <v>36</v>
      </c>
      <c r="C11" s="186" t="s">
        <v>16</v>
      </c>
      <c r="D11" s="187">
        <f>3+'LUNDI-AM'!D11</f>
        <v>41886</v>
      </c>
      <c r="E11" s="172" t="s">
        <v>77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5"/>
      <c r="N11" s="245"/>
      <c r="O11" s="245"/>
      <c r="P11" s="245"/>
      <c r="Q11" s="245"/>
      <c r="R11" s="245"/>
      <c r="S11" s="245"/>
    </row>
    <row r="12" spans="1:19">
      <c r="A12" s="148">
        <f>1+A11</f>
        <v>2</v>
      </c>
      <c r="B12" s="157">
        <f t="shared" ref="B12:B27" si="2">1+B11</f>
        <v>37</v>
      </c>
      <c r="C12" s="158" t="s">
        <v>17</v>
      </c>
      <c r="D12" s="159">
        <f t="shared" ref="D12:D54" si="3">7+D11</f>
        <v>41893</v>
      </c>
      <c r="E12" s="173" t="s">
        <v>77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5"/>
      <c r="N12" s="245"/>
      <c r="O12" s="245"/>
      <c r="P12" s="245"/>
      <c r="Q12" s="245"/>
      <c r="R12" s="245"/>
      <c r="S12" s="245"/>
    </row>
    <row r="13" spans="1:19" ht="17.25" customHeight="1">
      <c r="A13" s="148">
        <f t="shared" ref="A13:A52" si="5">1+A12</f>
        <v>3</v>
      </c>
      <c r="B13" s="157">
        <f t="shared" si="2"/>
        <v>38</v>
      </c>
      <c r="C13" s="158" t="s">
        <v>16</v>
      </c>
      <c r="D13" s="159">
        <f t="shared" si="3"/>
        <v>41900</v>
      </c>
      <c r="E13" s="173" t="s">
        <v>77</v>
      </c>
      <c r="F13" s="161"/>
      <c r="G13" s="162"/>
      <c r="H13" s="159"/>
      <c r="I13" s="163"/>
      <c r="J13" s="430" t="str">
        <f t="shared" si="4"/>
        <v/>
      </c>
      <c r="K13" s="424" t="str">
        <f t="shared" si="0"/>
        <v/>
      </c>
      <c r="L13" s="425" t="str">
        <f t="shared" si="1"/>
        <v/>
      </c>
      <c r="M13" s="250"/>
      <c r="N13" s="250"/>
      <c r="O13" s="250"/>
      <c r="P13" s="250"/>
      <c r="Q13" s="250"/>
      <c r="R13" s="250"/>
      <c r="S13" s="250"/>
    </row>
    <row r="14" spans="1:19">
      <c r="A14" s="148">
        <f t="shared" si="5"/>
        <v>4</v>
      </c>
      <c r="B14" s="157">
        <f t="shared" si="2"/>
        <v>39</v>
      </c>
      <c r="C14" s="158" t="s">
        <v>17</v>
      </c>
      <c r="D14" s="159">
        <f t="shared" si="3"/>
        <v>41907</v>
      </c>
      <c r="E14" s="173" t="s">
        <v>77</v>
      </c>
      <c r="F14" s="161"/>
      <c r="G14" s="162"/>
      <c r="H14" s="159"/>
      <c r="I14" s="163"/>
      <c r="J14" s="430" t="str">
        <f t="shared" si="4"/>
        <v/>
      </c>
      <c r="K14" s="424" t="str">
        <f t="shared" si="0"/>
        <v/>
      </c>
      <c r="L14" s="425" t="str">
        <f t="shared" si="1"/>
        <v/>
      </c>
      <c r="M14" s="245"/>
      <c r="N14" s="245"/>
      <c r="O14" s="245"/>
      <c r="P14" s="245"/>
      <c r="Q14" s="245"/>
      <c r="R14" s="245"/>
      <c r="S14" s="245"/>
    </row>
    <row r="15" spans="1:19">
      <c r="A15" s="148">
        <f t="shared" si="5"/>
        <v>5</v>
      </c>
      <c r="B15" s="157">
        <f t="shared" si="2"/>
        <v>40</v>
      </c>
      <c r="C15" s="158" t="s">
        <v>16</v>
      </c>
      <c r="D15" s="159">
        <f t="shared" si="3"/>
        <v>41914</v>
      </c>
      <c r="E15" s="173" t="s">
        <v>77</v>
      </c>
      <c r="F15" s="161"/>
      <c r="G15" s="162"/>
      <c r="H15" s="159"/>
      <c r="I15" s="163"/>
      <c r="J15" s="430" t="str">
        <f t="shared" si="4"/>
        <v/>
      </c>
      <c r="K15" s="424" t="str">
        <f t="shared" si="0"/>
        <v/>
      </c>
      <c r="L15" s="425" t="str">
        <f t="shared" si="1"/>
        <v/>
      </c>
      <c r="M15" s="245"/>
      <c r="N15" s="245"/>
      <c r="O15" s="245"/>
      <c r="P15" s="245"/>
      <c r="Q15" s="245"/>
      <c r="R15" s="245"/>
      <c r="S15" s="245"/>
    </row>
    <row r="16" spans="1:19">
      <c r="A16" s="148">
        <f t="shared" si="5"/>
        <v>6</v>
      </c>
      <c r="B16" s="157">
        <f t="shared" si="2"/>
        <v>41</v>
      </c>
      <c r="C16" s="158" t="s">
        <v>17</v>
      </c>
      <c r="D16" s="159">
        <f t="shared" si="3"/>
        <v>41921</v>
      </c>
      <c r="E16" s="173" t="s">
        <v>77</v>
      </c>
      <c r="F16" s="161"/>
      <c r="G16" s="162"/>
      <c r="H16" s="159"/>
      <c r="I16" s="163"/>
      <c r="J16" s="430" t="str">
        <f t="shared" si="4"/>
        <v/>
      </c>
      <c r="K16" s="424" t="str">
        <f t="shared" si="0"/>
        <v/>
      </c>
      <c r="L16" s="425" t="str">
        <f t="shared" si="1"/>
        <v/>
      </c>
      <c r="M16" s="245"/>
      <c r="N16" s="245"/>
      <c r="O16" s="245"/>
      <c r="P16" s="245"/>
      <c r="Q16" s="245"/>
      <c r="R16" s="245"/>
      <c r="S16" s="245"/>
    </row>
    <row r="17" spans="1:19">
      <c r="A17" s="148">
        <f t="shared" si="5"/>
        <v>7</v>
      </c>
      <c r="B17" s="157">
        <f t="shared" si="2"/>
        <v>42</v>
      </c>
      <c r="C17" s="158" t="s">
        <v>16</v>
      </c>
      <c r="D17" s="159">
        <f t="shared" si="3"/>
        <v>41928</v>
      </c>
      <c r="E17" s="173" t="s">
        <v>77</v>
      </c>
      <c r="F17" s="161"/>
      <c r="G17" s="162"/>
      <c r="H17" s="159"/>
      <c r="I17" s="163"/>
      <c r="J17" s="430" t="str">
        <f t="shared" si="4"/>
        <v/>
      </c>
      <c r="K17" s="424" t="str">
        <f t="shared" si="0"/>
        <v/>
      </c>
      <c r="L17" s="425" t="str">
        <f t="shared" si="1"/>
        <v/>
      </c>
      <c r="M17" s="245"/>
      <c r="N17" s="245"/>
      <c r="O17" s="245"/>
      <c r="P17" s="245"/>
      <c r="Q17" s="245"/>
      <c r="R17" s="245"/>
      <c r="S17" s="245"/>
    </row>
    <row r="18" spans="1:19" ht="12.75" customHeight="1">
      <c r="A18" s="148">
        <f t="shared" si="5"/>
        <v>8</v>
      </c>
      <c r="B18" s="157">
        <f t="shared" si="2"/>
        <v>43</v>
      </c>
      <c r="C18" s="158" t="s">
        <v>17</v>
      </c>
      <c r="D18" s="159">
        <f t="shared" si="3"/>
        <v>41935</v>
      </c>
      <c r="E18" s="173" t="s">
        <v>77</v>
      </c>
      <c r="F18" s="161"/>
      <c r="G18" s="162"/>
      <c r="H18" s="159"/>
      <c r="I18" s="163"/>
      <c r="J18" s="430" t="str">
        <f t="shared" si="4"/>
        <v/>
      </c>
      <c r="K18" s="424" t="str">
        <f t="shared" si="0"/>
        <v/>
      </c>
      <c r="L18" s="425" t="str">
        <f t="shared" si="1"/>
        <v/>
      </c>
      <c r="M18" s="332"/>
      <c r="N18" s="332"/>
      <c r="O18" s="332"/>
      <c r="P18" s="332"/>
      <c r="Q18" s="332"/>
      <c r="R18" s="332"/>
      <c r="S18" s="332"/>
    </row>
    <row r="19" spans="1:19" ht="12.75" customHeight="1">
      <c r="A19" s="148">
        <f t="shared" si="5"/>
        <v>9</v>
      </c>
      <c r="B19" s="157">
        <f t="shared" si="2"/>
        <v>44</v>
      </c>
      <c r="C19" s="158" t="s">
        <v>16</v>
      </c>
      <c r="D19" s="159">
        <f t="shared" si="3"/>
        <v>41942</v>
      </c>
      <c r="E19" s="173" t="s">
        <v>77</v>
      </c>
      <c r="F19" s="161"/>
      <c r="G19" s="162"/>
      <c r="H19" s="159"/>
      <c r="I19" s="163"/>
      <c r="J19" s="430" t="str">
        <f t="shared" si="4"/>
        <v/>
      </c>
      <c r="K19" s="424" t="str">
        <f t="shared" si="0"/>
        <v/>
      </c>
      <c r="L19" s="425" t="str">
        <f t="shared" si="1"/>
        <v/>
      </c>
      <c r="M19" s="332"/>
      <c r="N19" s="332"/>
      <c r="O19" s="332"/>
      <c r="P19" s="332"/>
      <c r="Q19" s="332"/>
      <c r="R19" s="332"/>
      <c r="S19" s="332"/>
    </row>
    <row r="20" spans="1:19">
      <c r="A20" s="148">
        <f t="shared" si="5"/>
        <v>10</v>
      </c>
      <c r="B20" s="157">
        <f t="shared" si="2"/>
        <v>45</v>
      </c>
      <c r="C20" s="158" t="s">
        <v>17</v>
      </c>
      <c r="D20" s="159">
        <f t="shared" si="3"/>
        <v>41949</v>
      </c>
      <c r="E20" s="173" t="s">
        <v>77</v>
      </c>
      <c r="F20" s="161"/>
      <c r="G20" s="162"/>
      <c r="H20" s="159"/>
      <c r="I20" s="163"/>
      <c r="J20" s="430" t="str">
        <f t="shared" si="4"/>
        <v/>
      </c>
      <c r="K20" s="424" t="str">
        <f t="shared" si="0"/>
        <v/>
      </c>
      <c r="L20" s="425" t="str">
        <f t="shared" si="1"/>
        <v/>
      </c>
      <c r="M20" s="245"/>
      <c r="N20" s="245"/>
      <c r="O20" s="245"/>
      <c r="P20" s="245"/>
      <c r="Q20" s="245"/>
      <c r="R20" s="245"/>
      <c r="S20" s="245"/>
    </row>
    <row r="21" spans="1:19" ht="13.5" customHeight="1">
      <c r="A21" s="148">
        <f t="shared" si="5"/>
        <v>11</v>
      </c>
      <c r="B21" s="157">
        <f t="shared" si="2"/>
        <v>46</v>
      </c>
      <c r="C21" s="158" t="s">
        <v>16</v>
      </c>
      <c r="D21" s="159">
        <f t="shared" si="3"/>
        <v>41956</v>
      </c>
      <c r="E21" s="173" t="s">
        <v>77</v>
      </c>
      <c r="F21" s="161"/>
      <c r="G21" s="162"/>
      <c r="H21" s="159"/>
      <c r="I21" s="163"/>
      <c r="J21" s="430" t="str">
        <f t="shared" si="4"/>
        <v/>
      </c>
      <c r="K21" s="424" t="str">
        <f t="shared" si="0"/>
        <v/>
      </c>
      <c r="L21" s="425" t="str">
        <f t="shared" si="1"/>
        <v/>
      </c>
      <c r="M21" s="245"/>
      <c r="N21" s="245"/>
      <c r="O21" s="245"/>
      <c r="P21" s="245"/>
      <c r="Q21" s="245"/>
      <c r="R21" s="245"/>
      <c r="S21" s="245"/>
    </row>
    <row r="22" spans="1:19">
      <c r="A22" s="148">
        <f t="shared" si="5"/>
        <v>12</v>
      </c>
      <c r="B22" s="157">
        <f t="shared" si="2"/>
        <v>47</v>
      </c>
      <c r="C22" s="158" t="s">
        <v>17</v>
      </c>
      <c r="D22" s="159">
        <f t="shared" si="3"/>
        <v>41963</v>
      </c>
      <c r="E22" s="173" t="s">
        <v>77</v>
      </c>
      <c r="F22" s="161"/>
      <c r="G22" s="162"/>
      <c r="H22" s="159"/>
      <c r="I22" s="163"/>
      <c r="J22" s="430" t="str">
        <f t="shared" si="4"/>
        <v/>
      </c>
      <c r="K22" s="424" t="str">
        <f t="shared" si="0"/>
        <v/>
      </c>
      <c r="L22" s="425" t="str">
        <f t="shared" si="1"/>
        <v/>
      </c>
      <c r="M22" s="245"/>
      <c r="N22" s="245"/>
      <c r="O22" s="245"/>
      <c r="P22" s="245"/>
      <c r="Q22" s="245"/>
      <c r="R22" s="245"/>
      <c r="S22" s="245"/>
    </row>
    <row r="23" spans="1:19">
      <c r="A23" s="148">
        <f t="shared" si="5"/>
        <v>13</v>
      </c>
      <c r="B23" s="157">
        <f t="shared" si="2"/>
        <v>48</v>
      </c>
      <c r="C23" s="158" t="s">
        <v>16</v>
      </c>
      <c r="D23" s="159">
        <f t="shared" si="3"/>
        <v>41970</v>
      </c>
      <c r="E23" s="173" t="s">
        <v>77</v>
      </c>
      <c r="F23" s="161"/>
      <c r="G23" s="162"/>
      <c r="H23" s="159"/>
      <c r="I23" s="163"/>
      <c r="J23" s="430" t="str">
        <f t="shared" si="4"/>
        <v/>
      </c>
      <c r="K23" s="424" t="str">
        <f t="shared" si="0"/>
        <v/>
      </c>
      <c r="L23" s="425" t="str">
        <f t="shared" si="1"/>
        <v/>
      </c>
      <c r="M23" s="245"/>
      <c r="N23" s="245"/>
      <c r="O23" s="245"/>
      <c r="P23" s="245"/>
      <c r="Q23" s="245"/>
      <c r="R23" s="245"/>
      <c r="S23" s="245"/>
    </row>
    <row r="24" spans="1:19">
      <c r="A24" s="148">
        <f t="shared" si="5"/>
        <v>14</v>
      </c>
      <c r="B24" s="157">
        <f t="shared" si="2"/>
        <v>49</v>
      </c>
      <c r="C24" s="158" t="s">
        <v>17</v>
      </c>
      <c r="D24" s="159">
        <f t="shared" si="3"/>
        <v>41977</v>
      </c>
      <c r="E24" s="173" t="s">
        <v>77</v>
      </c>
      <c r="F24" s="161"/>
      <c r="G24" s="162"/>
      <c r="H24" s="159"/>
      <c r="I24" s="163"/>
      <c r="J24" s="430" t="str">
        <f t="shared" si="4"/>
        <v/>
      </c>
      <c r="K24" s="424" t="str">
        <f t="shared" si="0"/>
        <v/>
      </c>
      <c r="L24" s="425" t="str">
        <f t="shared" si="1"/>
        <v/>
      </c>
      <c r="M24" s="245"/>
      <c r="N24" s="245"/>
      <c r="O24" s="245"/>
      <c r="P24" s="245"/>
      <c r="Q24" s="245"/>
      <c r="R24" s="245"/>
      <c r="S24" s="245"/>
    </row>
    <row r="25" spans="1:19">
      <c r="A25" s="148">
        <f t="shared" si="5"/>
        <v>15</v>
      </c>
      <c r="B25" s="157">
        <f t="shared" si="2"/>
        <v>50</v>
      </c>
      <c r="C25" s="158" t="s">
        <v>16</v>
      </c>
      <c r="D25" s="159">
        <f t="shared" si="3"/>
        <v>41984</v>
      </c>
      <c r="E25" s="173" t="s">
        <v>77</v>
      </c>
      <c r="F25" s="161"/>
      <c r="G25" s="162"/>
      <c r="H25" s="159"/>
      <c r="I25" s="163"/>
      <c r="J25" s="430" t="str">
        <f t="shared" si="4"/>
        <v/>
      </c>
      <c r="K25" s="424" t="str">
        <f t="shared" si="0"/>
        <v/>
      </c>
      <c r="L25" s="425" t="str">
        <f t="shared" si="1"/>
        <v/>
      </c>
      <c r="M25" s="245"/>
      <c r="N25" s="245"/>
      <c r="O25" s="245"/>
      <c r="P25" s="245"/>
      <c r="Q25" s="245"/>
      <c r="R25" s="245"/>
      <c r="S25" s="245"/>
    </row>
    <row r="26" spans="1:19" ht="17.25" customHeight="1">
      <c r="A26" s="148">
        <f t="shared" si="5"/>
        <v>16</v>
      </c>
      <c r="B26" s="157">
        <f t="shared" si="2"/>
        <v>51</v>
      </c>
      <c r="C26" s="158" t="s">
        <v>17</v>
      </c>
      <c r="D26" s="159">
        <f t="shared" si="3"/>
        <v>41991</v>
      </c>
      <c r="E26" s="173" t="s">
        <v>77</v>
      </c>
      <c r="F26" s="161"/>
      <c r="G26" s="162"/>
      <c r="H26" s="159"/>
      <c r="I26" s="163"/>
      <c r="J26" s="430" t="str">
        <f t="shared" si="4"/>
        <v/>
      </c>
      <c r="K26" s="424" t="str">
        <f t="shared" si="0"/>
        <v/>
      </c>
      <c r="L26" s="425" t="str">
        <f t="shared" si="1"/>
        <v/>
      </c>
      <c r="M26" s="250"/>
      <c r="N26" s="250"/>
      <c r="O26" s="250"/>
      <c r="P26" s="250"/>
      <c r="Q26" s="250"/>
      <c r="R26" s="250"/>
      <c r="S26" s="250"/>
    </row>
    <row r="27" spans="1:19" ht="12.75" customHeight="1">
      <c r="A27" s="148">
        <f t="shared" si="5"/>
        <v>17</v>
      </c>
      <c r="B27" s="157">
        <f t="shared" si="2"/>
        <v>52</v>
      </c>
      <c r="C27" s="158" t="s">
        <v>16</v>
      </c>
      <c r="D27" s="159">
        <f t="shared" si="3"/>
        <v>41998</v>
      </c>
      <c r="E27" s="173" t="s">
        <v>77</v>
      </c>
      <c r="F27" s="161"/>
      <c r="G27" s="162"/>
      <c r="H27" s="159"/>
      <c r="I27" s="163"/>
      <c r="J27" s="430" t="str">
        <f t="shared" si="4"/>
        <v/>
      </c>
      <c r="K27" s="424" t="str">
        <f t="shared" si="0"/>
        <v/>
      </c>
      <c r="L27" s="425" t="str">
        <f t="shared" si="1"/>
        <v/>
      </c>
      <c r="M27" s="332"/>
      <c r="N27" s="332"/>
      <c r="O27" s="332"/>
      <c r="P27" s="332"/>
      <c r="Q27" s="332"/>
      <c r="R27" s="332"/>
      <c r="S27" s="332"/>
    </row>
    <row r="28" spans="1:19">
      <c r="A28" s="148">
        <f t="shared" si="5"/>
        <v>18</v>
      </c>
      <c r="B28" s="157">
        <v>1</v>
      </c>
      <c r="C28" s="158" t="s">
        <v>17</v>
      </c>
      <c r="D28" s="159">
        <f t="shared" si="3"/>
        <v>42005</v>
      </c>
      <c r="E28" s="173" t="s">
        <v>77</v>
      </c>
      <c r="F28" s="161"/>
      <c r="G28" s="162"/>
      <c r="H28" s="159"/>
      <c r="I28" s="163"/>
      <c r="J28" s="430" t="str">
        <f t="shared" si="4"/>
        <v/>
      </c>
      <c r="K28" s="424" t="str">
        <f t="shared" si="0"/>
        <v/>
      </c>
      <c r="L28" s="425" t="str">
        <f t="shared" si="1"/>
        <v/>
      </c>
      <c r="M28" s="332"/>
      <c r="N28" s="332"/>
      <c r="O28" s="332"/>
      <c r="P28" s="332"/>
      <c r="Q28" s="332"/>
      <c r="R28" s="332"/>
      <c r="S28" s="332"/>
    </row>
    <row r="29" spans="1:19">
      <c r="A29" s="148">
        <f t="shared" si="5"/>
        <v>19</v>
      </c>
      <c r="B29" s="157">
        <f t="shared" ref="B29:B54" si="6">1+B28</f>
        <v>2</v>
      </c>
      <c r="C29" s="158" t="s">
        <v>16</v>
      </c>
      <c r="D29" s="159">
        <f t="shared" si="3"/>
        <v>42012</v>
      </c>
      <c r="E29" s="173" t="s">
        <v>77</v>
      </c>
      <c r="F29" s="161"/>
      <c r="G29" s="162"/>
      <c r="H29" s="159"/>
      <c r="I29" s="163"/>
      <c r="J29" s="430" t="str">
        <f t="shared" si="4"/>
        <v/>
      </c>
      <c r="K29" s="424" t="str">
        <f t="shared" si="0"/>
        <v/>
      </c>
      <c r="L29" s="425" t="str">
        <f t="shared" si="1"/>
        <v/>
      </c>
      <c r="M29" s="245"/>
      <c r="N29" s="245"/>
      <c r="O29" s="245"/>
      <c r="P29" s="245"/>
      <c r="Q29" s="245"/>
      <c r="R29" s="245"/>
      <c r="S29" s="245"/>
    </row>
    <row r="30" spans="1:19">
      <c r="A30" s="148">
        <f t="shared" si="5"/>
        <v>20</v>
      </c>
      <c r="B30" s="157">
        <f t="shared" si="6"/>
        <v>3</v>
      </c>
      <c r="C30" s="158" t="s">
        <v>17</v>
      </c>
      <c r="D30" s="159">
        <f t="shared" si="3"/>
        <v>42019</v>
      </c>
      <c r="E30" s="173" t="s">
        <v>77</v>
      </c>
      <c r="F30" s="161"/>
      <c r="G30" s="162"/>
      <c r="H30" s="159"/>
      <c r="I30" s="163"/>
      <c r="J30" s="430" t="str">
        <f t="shared" si="4"/>
        <v/>
      </c>
      <c r="K30" s="424" t="str">
        <f t="shared" si="0"/>
        <v/>
      </c>
      <c r="L30" s="425" t="str">
        <f t="shared" si="1"/>
        <v/>
      </c>
      <c r="M30" s="245"/>
      <c r="N30" s="245"/>
      <c r="O30" s="245"/>
      <c r="P30" s="245"/>
      <c r="Q30" s="245"/>
      <c r="R30" s="245"/>
      <c r="S30" s="245"/>
    </row>
    <row r="31" spans="1:19">
      <c r="A31" s="148">
        <f t="shared" si="5"/>
        <v>21</v>
      </c>
      <c r="B31" s="157">
        <f t="shared" si="6"/>
        <v>4</v>
      </c>
      <c r="C31" s="158" t="s">
        <v>16</v>
      </c>
      <c r="D31" s="159">
        <f t="shared" si="3"/>
        <v>42026</v>
      </c>
      <c r="E31" s="173" t="s">
        <v>77</v>
      </c>
      <c r="F31" s="161"/>
      <c r="G31" s="162"/>
      <c r="H31" s="159"/>
      <c r="I31" s="163"/>
      <c r="J31" s="430" t="str">
        <f t="shared" si="4"/>
        <v/>
      </c>
      <c r="K31" s="424" t="str">
        <f t="shared" si="0"/>
        <v/>
      </c>
      <c r="L31" s="425" t="str">
        <f t="shared" si="1"/>
        <v/>
      </c>
      <c r="M31" s="245"/>
      <c r="N31" s="245"/>
      <c r="O31" s="245"/>
      <c r="P31" s="245"/>
      <c r="Q31" s="245"/>
      <c r="R31" s="245"/>
      <c r="S31" s="245"/>
    </row>
    <row r="32" spans="1:19">
      <c r="A32" s="148">
        <f t="shared" si="5"/>
        <v>22</v>
      </c>
      <c r="B32" s="157">
        <f t="shared" si="6"/>
        <v>5</v>
      </c>
      <c r="C32" s="158" t="s">
        <v>17</v>
      </c>
      <c r="D32" s="159">
        <f t="shared" si="3"/>
        <v>42033</v>
      </c>
      <c r="E32" s="173" t="s">
        <v>77</v>
      </c>
      <c r="F32" s="161"/>
      <c r="G32" s="162"/>
      <c r="H32" s="159"/>
      <c r="I32" s="163"/>
      <c r="J32" s="430" t="str">
        <f t="shared" si="4"/>
        <v/>
      </c>
      <c r="K32" s="424" t="str">
        <f t="shared" si="0"/>
        <v/>
      </c>
      <c r="L32" s="425" t="str">
        <f t="shared" si="1"/>
        <v/>
      </c>
      <c r="M32" s="245"/>
      <c r="N32" s="245"/>
      <c r="O32" s="245"/>
      <c r="P32" s="245"/>
      <c r="Q32" s="245"/>
      <c r="R32" s="245"/>
      <c r="S32" s="245"/>
    </row>
    <row r="33" spans="1:19">
      <c r="A33" s="148">
        <f t="shared" si="5"/>
        <v>23</v>
      </c>
      <c r="B33" s="157">
        <f t="shared" si="6"/>
        <v>6</v>
      </c>
      <c r="C33" s="158" t="s">
        <v>16</v>
      </c>
      <c r="D33" s="159">
        <f t="shared" si="3"/>
        <v>42040</v>
      </c>
      <c r="E33" s="173" t="s">
        <v>77</v>
      </c>
      <c r="F33" s="161"/>
      <c r="G33" s="162"/>
      <c r="H33" s="159"/>
      <c r="I33" s="163"/>
      <c r="J33" s="430" t="str">
        <f t="shared" si="4"/>
        <v/>
      </c>
      <c r="K33" s="424" t="str">
        <f t="shared" si="0"/>
        <v/>
      </c>
      <c r="L33" s="425" t="str">
        <f t="shared" si="1"/>
        <v/>
      </c>
      <c r="M33" s="245"/>
      <c r="N33" s="245"/>
      <c r="O33" s="245"/>
      <c r="P33" s="245"/>
      <c r="Q33" s="245"/>
      <c r="R33" s="245"/>
      <c r="S33" s="245"/>
    </row>
    <row r="34" spans="1:19">
      <c r="A34" s="148">
        <f t="shared" si="5"/>
        <v>24</v>
      </c>
      <c r="B34" s="157">
        <f t="shared" si="6"/>
        <v>7</v>
      </c>
      <c r="C34" s="158" t="s">
        <v>17</v>
      </c>
      <c r="D34" s="159">
        <f t="shared" si="3"/>
        <v>42047</v>
      </c>
      <c r="E34" s="173" t="s">
        <v>77</v>
      </c>
      <c r="F34" s="161"/>
      <c r="G34" s="162"/>
      <c r="H34" s="159"/>
      <c r="I34" s="163"/>
      <c r="J34" s="430" t="str">
        <f t="shared" si="4"/>
        <v/>
      </c>
      <c r="K34" s="424" t="str">
        <f t="shared" si="0"/>
        <v/>
      </c>
      <c r="L34" s="425" t="str">
        <f t="shared" si="1"/>
        <v/>
      </c>
      <c r="M34" s="245"/>
      <c r="N34" s="245"/>
      <c r="O34" s="245"/>
      <c r="P34" s="245"/>
      <c r="Q34" s="245"/>
      <c r="R34" s="245"/>
      <c r="S34" s="245"/>
    </row>
    <row r="35" spans="1:19" ht="12.75" customHeight="1">
      <c r="A35" s="148">
        <f t="shared" si="5"/>
        <v>25</v>
      </c>
      <c r="B35" s="157">
        <f t="shared" si="6"/>
        <v>8</v>
      </c>
      <c r="C35" s="158" t="s">
        <v>16</v>
      </c>
      <c r="D35" s="159">
        <f t="shared" si="3"/>
        <v>42054</v>
      </c>
      <c r="E35" s="173" t="s">
        <v>77</v>
      </c>
      <c r="F35" s="161"/>
      <c r="G35" s="162"/>
      <c r="H35" s="159"/>
      <c r="I35" s="163"/>
      <c r="J35" s="430" t="str">
        <f t="shared" si="4"/>
        <v/>
      </c>
      <c r="K35" s="424" t="str">
        <f t="shared" si="0"/>
        <v/>
      </c>
      <c r="L35" s="425" t="str">
        <f t="shared" si="1"/>
        <v/>
      </c>
      <c r="M35" s="245"/>
      <c r="N35" s="245"/>
      <c r="O35" s="245"/>
      <c r="P35" s="245"/>
      <c r="Q35" s="245"/>
      <c r="R35" s="245"/>
      <c r="S35" s="245"/>
    </row>
    <row r="36" spans="1:19" ht="12.75" customHeight="1">
      <c r="A36" s="148">
        <f t="shared" si="5"/>
        <v>26</v>
      </c>
      <c r="B36" s="157">
        <f t="shared" si="6"/>
        <v>9</v>
      </c>
      <c r="C36" s="158" t="s">
        <v>17</v>
      </c>
      <c r="D36" s="159">
        <f t="shared" si="3"/>
        <v>42061</v>
      </c>
      <c r="E36" s="173" t="s">
        <v>77</v>
      </c>
      <c r="F36" s="161"/>
      <c r="G36" s="162"/>
      <c r="H36" s="159"/>
      <c r="I36" s="163"/>
      <c r="J36" s="430" t="str">
        <f t="shared" si="4"/>
        <v/>
      </c>
      <c r="K36" s="424" t="str">
        <f t="shared" si="0"/>
        <v/>
      </c>
      <c r="L36" s="425" t="str">
        <f t="shared" si="1"/>
        <v/>
      </c>
      <c r="M36" s="332"/>
      <c r="N36" s="332"/>
      <c r="O36" s="332"/>
      <c r="P36" s="332"/>
      <c r="Q36" s="332"/>
      <c r="R36" s="332"/>
      <c r="S36" s="332"/>
    </row>
    <row r="37" spans="1:19">
      <c r="A37" s="148">
        <f t="shared" si="5"/>
        <v>27</v>
      </c>
      <c r="B37" s="157">
        <f t="shared" si="6"/>
        <v>10</v>
      </c>
      <c r="C37" s="158" t="s">
        <v>16</v>
      </c>
      <c r="D37" s="159">
        <f t="shared" si="3"/>
        <v>42068</v>
      </c>
      <c r="E37" s="173" t="s">
        <v>77</v>
      </c>
      <c r="F37" s="161"/>
      <c r="G37" s="162"/>
      <c r="H37" s="159"/>
      <c r="I37" s="163"/>
      <c r="J37" s="430" t="str">
        <f t="shared" si="4"/>
        <v/>
      </c>
      <c r="K37" s="424" t="str">
        <f t="shared" si="0"/>
        <v/>
      </c>
      <c r="L37" s="425" t="str">
        <f t="shared" si="1"/>
        <v/>
      </c>
      <c r="M37" s="332"/>
      <c r="N37" s="332"/>
      <c r="O37" s="332"/>
      <c r="P37" s="332"/>
      <c r="Q37" s="332"/>
      <c r="R37" s="332"/>
      <c r="S37" s="332"/>
    </row>
    <row r="38" spans="1:19">
      <c r="A38" s="148">
        <f t="shared" si="5"/>
        <v>28</v>
      </c>
      <c r="B38" s="157">
        <f t="shared" si="6"/>
        <v>11</v>
      </c>
      <c r="C38" s="158" t="s">
        <v>17</v>
      </c>
      <c r="D38" s="159">
        <f t="shared" si="3"/>
        <v>42075</v>
      </c>
      <c r="E38" s="173" t="s">
        <v>77</v>
      </c>
      <c r="F38" s="161"/>
      <c r="G38" s="162"/>
      <c r="H38" s="159"/>
      <c r="I38" s="163"/>
      <c r="J38" s="430" t="str">
        <f t="shared" si="4"/>
        <v/>
      </c>
      <c r="K38" s="424" t="str">
        <f t="shared" si="0"/>
        <v/>
      </c>
      <c r="L38" s="425" t="str">
        <f t="shared" si="1"/>
        <v/>
      </c>
      <c r="M38" s="245"/>
      <c r="N38" s="245"/>
      <c r="O38" s="245"/>
      <c r="P38" s="245"/>
      <c r="Q38" s="245"/>
      <c r="R38" s="245"/>
      <c r="S38" s="245"/>
    </row>
    <row r="39" spans="1:19">
      <c r="A39" s="148">
        <f t="shared" si="5"/>
        <v>29</v>
      </c>
      <c r="B39" s="157">
        <f t="shared" si="6"/>
        <v>12</v>
      </c>
      <c r="C39" s="158" t="s">
        <v>16</v>
      </c>
      <c r="D39" s="159">
        <f t="shared" si="3"/>
        <v>42082</v>
      </c>
      <c r="E39" s="173" t="s">
        <v>77</v>
      </c>
      <c r="F39" s="161"/>
      <c r="G39" s="162"/>
      <c r="H39" s="159"/>
      <c r="I39" s="163"/>
      <c r="J39" s="430" t="str">
        <f t="shared" si="4"/>
        <v/>
      </c>
      <c r="K39" s="424" t="str">
        <f t="shared" si="0"/>
        <v/>
      </c>
      <c r="L39" s="425" t="str">
        <f t="shared" si="1"/>
        <v/>
      </c>
      <c r="M39" s="245"/>
      <c r="N39" s="245"/>
      <c r="O39" s="245"/>
      <c r="P39" s="245"/>
      <c r="Q39" s="245"/>
      <c r="R39" s="245"/>
      <c r="S39" s="245"/>
    </row>
    <row r="40" spans="1:19">
      <c r="A40" s="148">
        <f t="shared" si="5"/>
        <v>30</v>
      </c>
      <c r="B40" s="157">
        <f t="shared" si="6"/>
        <v>13</v>
      </c>
      <c r="C40" s="158" t="s">
        <v>17</v>
      </c>
      <c r="D40" s="159">
        <f t="shared" si="3"/>
        <v>42089</v>
      </c>
      <c r="E40" s="173" t="s">
        <v>77</v>
      </c>
      <c r="F40" s="161"/>
      <c r="G40" s="162"/>
      <c r="H40" s="159"/>
      <c r="I40" s="163"/>
      <c r="J40" s="430" t="str">
        <f t="shared" si="4"/>
        <v/>
      </c>
      <c r="K40" s="424" t="str">
        <f t="shared" si="0"/>
        <v/>
      </c>
      <c r="L40" s="425" t="str">
        <f t="shared" si="1"/>
        <v/>
      </c>
      <c r="M40" s="245"/>
      <c r="N40" s="245"/>
      <c r="O40" s="245"/>
      <c r="P40" s="245"/>
      <c r="Q40" s="245"/>
      <c r="R40" s="245"/>
      <c r="S40" s="245"/>
    </row>
    <row r="41" spans="1:19">
      <c r="A41" s="148">
        <f t="shared" si="5"/>
        <v>31</v>
      </c>
      <c r="B41" s="157">
        <f t="shared" si="6"/>
        <v>14</v>
      </c>
      <c r="C41" s="158" t="s">
        <v>16</v>
      </c>
      <c r="D41" s="159">
        <f t="shared" si="3"/>
        <v>42096</v>
      </c>
      <c r="E41" s="173" t="s">
        <v>77</v>
      </c>
      <c r="F41" s="161"/>
      <c r="G41" s="162"/>
      <c r="H41" s="159"/>
      <c r="I41" s="163"/>
      <c r="J41" s="430" t="str">
        <f t="shared" si="4"/>
        <v/>
      </c>
      <c r="K41" s="424" t="str">
        <f t="shared" si="0"/>
        <v/>
      </c>
      <c r="L41" s="425" t="str">
        <f t="shared" si="1"/>
        <v/>
      </c>
      <c r="M41" s="245"/>
      <c r="N41" s="245"/>
      <c r="O41" s="245"/>
      <c r="P41" s="245"/>
      <c r="Q41" s="245"/>
      <c r="R41" s="245"/>
      <c r="S41" s="245"/>
    </row>
    <row r="42" spans="1:19" ht="13.5" customHeight="1">
      <c r="A42" s="148">
        <f t="shared" si="5"/>
        <v>32</v>
      </c>
      <c r="B42" s="157">
        <f t="shared" si="6"/>
        <v>15</v>
      </c>
      <c r="C42" s="158" t="s">
        <v>17</v>
      </c>
      <c r="D42" s="159">
        <f t="shared" si="3"/>
        <v>42103</v>
      </c>
      <c r="E42" s="173" t="s">
        <v>77</v>
      </c>
      <c r="F42" s="161"/>
      <c r="G42" s="162"/>
      <c r="H42" s="159"/>
      <c r="I42" s="163"/>
      <c r="J42" s="430" t="str">
        <f t="shared" si="4"/>
        <v/>
      </c>
      <c r="K42" s="424" t="str">
        <f t="shared" si="0"/>
        <v/>
      </c>
      <c r="L42" s="425" t="str">
        <f t="shared" si="1"/>
        <v/>
      </c>
      <c r="M42" s="245"/>
      <c r="N42" s="245"/>
      <c r="O42" s="245"/>
      <c r="P42" s="245"/>
      <c r="Q42" s="245"/>
      <c r="R42" s="245"/>
      <c r="S42" s="245"/>
    </row>
    <row r="43" spans="1:19" ht="12.75" customHeight="1">
      <c r="A43" s="148">
        <f t="shared" si="5"/>
        <v>33</v>
      </c>
      <c r="B43" s="157">
        <f t="shared" si="6"/>
        <v>16</v>
      </c>
      <c r="C43" s="158" t="s">
        <v>16</v>
      </c>
      <c r="D43" s="159">
        <f t="shared" si="3"/>
        <v>42110</v>
      </c>
      <c r="E43" s="173" t="s">
        <v>77</v>
      </c>
      <c r="F43" s="161"/>
      <c r="G43" s="162"/>
      <c r="H43" s="159"/>
      <c r="I43" s="163"/>
      <c r="J43" s="430" t="str">
        <f t="shared" si="4"/>
        <v/>
      </c>
      <c r="K43" s="424" t="str">
        <f t="shared" si="0"/>
        <v/>
      </c>
      <c r="L43" s="425" t="str">
        <f t="shared" si="1"/>
        <v/>
      </c>
      <c r="M43" s="245"/>
      <c r="N43" s="245"/>
      <c r="O43" s="245"/>
      <c r="P43" s="245"/>
      <c r="Q43" s="245"/>
      <c r="R43" s="245"/>
      <c r="S43" s="245"/>
    </row>
    <row r="44" spans="1:19" ht="12.75" customHeight="1">
      <c r="A44" s="148">
        <f t="shared" si="5"/>
        <v>34</v>
      </c>
      <c r="B44" s="157">
        <f t="shared" si="6"/>
        <v>17</v>
      </c>
      <c r="C44" s="158" t="s">
        <v>17</v>
      </c>
      <c r="D44" s="159">
        <f t="shared" si="3"/>
        <v>42117</v>
      </c>
      <c r="E44" s="173" t="s">
        <v>77</v>
      </c>
      <c r="F44" s="161"/>
      <c r="G44" s="162"/>
      <c r="H44" s="159"/>
      <c r="I44" s="163"/>
      <c r="J44" s="430" t="str">
        <f t="shared" si="4"/>
        <v/>
      </c>
      <c r="K44" s="424" t="str">
        <f t="shared" si="0"/>
        <v/>
      </c>
      <c r="L44" s="425" t="str">
        <f t="shared" si="1"/>
        <v/>
      </c>
      <c r="M44" s="245"/>
      <c r="N44" s="245"/>
      <c r="O44" s="245"/>
      <c r="P44" s="245"/>
      <c r="Q44" s="245"/>
      <c r="R44" s="245"/>
      <c r="S44" s="245"/>
    </row>
    <row r="45" spans="1:19">
      <c r="A45" s="148">
        <f t="shared" si="5"/>
        <v>35</v>
      </c>
      <c r="B45" s="157">
        <f t="shared" si="6"/>
        <v>18</v>
      </c>
      <c r="C45" s="158" t="s">
        <v>16</v>
      </c>
      <c r="D45" s="159">
        <f t="shared" si="3"/>
        <v>42124</v>
      </c>
      <c r="E45" s="173" t="s">
        <v>77</v>
      </c>
      <c r="F45" s="161"/>
      <c r="G45" s="162"/>
      <c r="H45" s="159"/>
      <c r="I45" s="163"/>
      <c r="J45" s="430" t="str">
        <f t="shared" si="4"/>
        <v/>
      </c>
      <c r="K45" s="424" t="str">
        <f t="shared" si="0"/>
        <v/>
      </c>
      <c r="L45" s="425" t="str">
        <f t="shared" si="1"/>
        <v/>
      </c>
      <c r="M45" s="332"/>
      <c r="N45" s="332"/>
      <c r="O45" s="332"/>
      <c r="P45" s="332"/>
      <c r="Q45" s="332"/>
      <c r="R45" s="332"/>
      <c r="S45" s="332"/>
    </row>
    <row r="46" spans="1:19" ht="13.5" customHeight="1">
      <c r="A46" s="148">
        <f t="shared" si="5"/>
        <v>36</v>
      </c>
      <c r="B46" s="157">
        <f t="shared" si="6"/>
        <v>19</v>
      </c>
      <c r="C46" s="158" t="s">
        <v>17</v>
      </c>
      <c r="D46" s="159">
        <f t="shared" si="3"/>
        <v>42131</v>
      </c>
      <c r="E46" s="173" t="s">
        <v>77</v>
      </c>
      <c r="F46" s="161"/>
      <c r="G46" s="162"/>
      <c r="H46" s="159"/>
      <c r="I46" s="163"/>
      <c r="J46" s="430" t="str">
        <f t="shared" si="4"/>
        <v/>
      </c>
      <c r="K46" s="424" t="str">
        <f t="shared" si="0"/>
        <v/>
      </c>
      <c r="L46" s="425" t="str">
        <f t="shared" si="1"/>
        <v/>
      </c>
      <c r="M46" s="332"/>
      <c r="N46" s="332"/>
      <c r="O46" s="332"/>
      <c r="P46" s="332"/>
      <c r="Q46" s="332"/>
      <c r="R46" s="332"/>
      <c r="S46" s="332"/>
    </row>
    <row r="47" spans="1:19" ht="13.5" customHeight="1">
      <c r="A47" s="148">
        <f t="shared" si="5"/>
        <v>37</v>
      </c>
      <c r="B47" s="157">
        <f t="shared" si="6"/>
        <v>20</v>
      </c>
      <c r="C47" s="158" t="s">
        <v>16</v>
      </c>
      <c r="D47" s="159">
        <f t="shared" si="3"/>
        <v>42138</v>
      </c>
      <c r="E47" s="173" t="s">
        <v>77</v>
      </c>
      <c r="F47" s="161"/>
      <c r="G47" s="162"/>
      <c r="H47" s="159"/>
      <c r="I47" s="163"/>
      <c r="J47" s="430" t="str">
        <f t="shared" si="4"/>
        <v/>
      </c>
      <c r="K47" s="424" t="str">
        <f t="shared" si="0"/>
        <v/>
      </c>
      <c r="L47" s="425" t="str">
        <f t="shared" si="1"/>
        <v/>
      </c>
      <c r="M47" s="245"/>
      <c r="N47" s="245"/>
      <c r="O47" s="245"/>
      <c r="P47" s="245"/>
      <c r="Q47" s="245"/>
      <c r="R47" s="245"/>
      <c r="S47" s="245"/>
    </row>
    <row r="48" spans="1:19">
      <c r="A48" s="148">
        <f t="shared" si="5"/>
        <v>38</v>
      </c>
      <c r="B48" s="157">
        <f t="shared" si="6"/>
        <v>21</v>
      </c>
      <c r="C48" s="158" t="s">
        <v>17</v>
      </c>
      <c r="D48" s="159">
        <f t="shared" si="3"/>
        <v>42145</v>
      </c>
      <c r="E48" s="173" t="s">
        <v>77</v>
      </c>
      <c r="F48" s="161"/>
      <c r="G48" s="162"/>
      <c r="H48" s="159"/>
      <c r="I48" s="163"/>
      <c r="J48" s="430" t="str">
        <f t="shared" si="4"/>
        <v/>
      </c>
      <c r="K48" s="424" t="str">
        <f t="shared" si="0"/>
        <v/>
      </c>
      <c r="L48" s="425" t="str">
        <f t="shared" si="1"/>
        <v/>
      </c>
      <c r="M48" s="245"/>
      <c r="N48" s="245"/>
      <c r="O48" s="245"/>
      <c r="P48" s="245"/>
      <c r="Q48" s="245"/>
      <c r="R48" s="245"/>
      <c r="S48" s="245"/>
    </row>
    <row r="49" spans="1:19" ht="13.5" customHeight="1">
      <c r="A49" s="148">
        <f t="shared" si="5"/>
        <v>39</v>
      </c>
      <c r="B49" s="157">
        <f t="shared" si="6"/>
        <v>22</v>
      </c>
      <c r="C49" s="158" t="s">
        <v>16</v>
      </c>
      <c r="D49" s="159">
        <f t="shared" si="3"/>
        <v>42152</v>
      </c>
      <c r="E49" s="173" t="s">
        <v>77</v>
      </c>
      <c r="F49" s="161"/>
      <c r="G49" s="162"/>
      <c r="H49" s="159"/>
      <c r="I49" s="163"/>
      <c r="J49" s="430" t="str">
        <f t="shared" si="4"/>
        <v/>
      </c>
      <c r="K49" s="424" t="str">
        <f t="shared" si="0"/>
        <v/>
      </c>
      <c r="L49" s="425" t="str">
        <f t="shared" si="1"/>
        <v/>
      </c>
      <c r="M49" s="245"/>
      <c r="N49" s="245"/>
      <c r="O49" s="245"/>
      <c r="P49" s="245"/>
      <c r="Q49" s="245"/>
      <c r="R49" s="245"/>
      <c r="S49" s="245"/>
    </row>
    <row r="50" spans="1:19">
      <c r="A50" s="148">
        <f t="shared" si="5"/>
        <v>40</v>
      </c>
      <c r="B50" s="157">
        <f t="shared" si="6"/>
        <v>23</v>
      </c>
      <c r="C50" s="158" t="s">
        <v>17</v>
      </c>
      <c r="D50" s="159">
        <f t="shared" si="3"/>
        <v>42159</v>
      </c>
      <c r="E50" s="173" t="s">
        <v>77</v>
      </c>
      <c r="F50" s="161"/>
      <c r="G50" s="162"/>
      <c r="H50" s="159"/>
      <c r="I50" s="163"/>
      <c r="J50" s="430" t="str">
        <f t="shared" si="4"/>
        <v/>
      </c>
      <c r="K50" s="424" t="str">
        <f t="shared" si="0"/>
        <v/>
      </c>
      <c r="L50" s="425" t="str">
        <f t="shared" si="1"/>
        <v/>
      </c>
      <c r="M50" s="245"/>
      <c r="N50" s="245"/>
      <c r="O50" s="245"/>
      <c r="P50" s="245"/>
      <c r="Q50" s="245"/>
      <c r="R50" s="245"/>
      <c r="S50" s="245"/>
    </row>
    <row r="51" spans="1:19">
      <c r="A51" s="148">
        <f t="shared" si="5"/>
        <v>41</v>
      </c>
      <c r="B51" s="157">
        <f t="shared" si="6"/>
        <v>24</v>
      </c>
      <c r="C51" s="158" t="s">
        <v>16</v>
      </c>
      <c r="D51" s="159">
        <f t="shared" si="3"/>
        <v>42166</v>
      </c>
      <c r="E51" s="173" t="s">
        <v>77</v>
      </c>
      <c r="F51" s="161"/>
      <c r="G51" s="162"/>
      <c r="H51" s="159"/>
      <c r="I51" s="163"/>
      <c r="J51" s="430" t="str">
        <f t="shared" si="4"/>
        <v/>
      </c>
      <c r="K51" s="424" t="str">
        <f t="shared" si="0"/>
        <v/>
      </c>
      <c r="L51" s="425" t="str">
        <f t="shared" si="1"/>
        <v/>
      </c>
      <c r="M51" s="245"/>
      <c r="N51" s="245"/>
      <c r="O51" s="245"/>
      <c r="P51" s="245"/>
      <c r="Q51" s="245"/>
      <c r="R51" s="245"/>
      <c r="S51" s="245"/>
    </row>
    <row r="52" spans="1:19">
      <c r="A52" s="148">
        <f t="shared" si="5"/>
        <v>42</v>
      </c>
      <c r="B52" s="157">
        <f t="shared" si="6"/>
        <v>25</v>
      </c>
      <c r="C52" s="158" t="s">
        <v>17</v>
      </c>
      <c r="D52" s="159">
        <f t="shared" si="3"/>
        <v>42173</v>
      </c>
      <c r="E52" s="173" t="s">
        <v>77</v>
      </c>
      <c r="F52" s="161"/>
      <c r="G52" s="162"/>
      <c r="H52" s="159"/>
      <c r="I52" s="163"/>
      <c r="J52" s="430" t="str">
        <f t="shared" si="4"/>
        <v/>
      </c>
      <c r="K52" s="424" t="str">
        <f t="shared" si="0"/>
        <v/>
      </c>
      <c r="L52" s="425" t="str">
        <f t="shared" si="1"/>
        <v/>
      </c>
      <c r="M52" s="245"/>
      <c r="N52" s="245"/>
      <c r="O52" s="245"/>
      <c r="P52" s="245"/>
      <c r="Q52" s="245"/>
      <c r="R52" s="245"/>
      <c r="S52" s="245"/>
    </row>
    <row r="53" spans="1:19">
      <c r="A53" s="148">
        <f t="shared" ref="A53:A54" si="7">1+A52</f>
        <v>43</v>
      </c>
      <c r="B53" s="157">
        <f t="shared" si="6"/>
        <v>26</v>
      </c>
      <c r="C53" s="158" t="s">
        <v>16</v>
      </c>
      <c r="D53" s="159">
        <f t="shared" si="3"/>
        <v>42180</v>
      </c>
      <c r="E53" s="173" t="s">
        <v>77</v>
      </c>
      <c r="F53" s="161"/>
      <c r="G53" s="162"/>
      <c r="H53" s="159"/>
      <c r="I53" s="163"/>
      <c r="J53" s="430" t="str">
        <f t="shared" si="4"/>
        <v/>
      </c>
      <c r="K53" s="424" t="str">
        <f t="shared" si="0"/>
        <v/>
      </c>
      <c r="L53" s="425" t="str">
        <f t="shared" si="1"/>
        <v/>
      </c>
      <c r="M53" s="245"/>
      <c r="N53" s="245"/>
      <c r="O53" s="245"/>
      <c r="P53" s="245"/>
      <c r="Q53" s="245"/>
      <c r="R53" s="245"/>
      <c r="S53" s="245"/>
    </row>
    <row r="54" spans="1:19" ht="13.5" thickBot="1">
      <c r="A54" s="164">
        <f t="shared" si="7"/>
        <v>44</v>
      </c>
      <c r="B54" s="165">
        <f t="shared" si="6"/>
        <v>27</v>
      </c>
      <c r="C54" s="166" t="s">
        <v>17</v>
      </c>
      <c r="D54" s="167">
        <f t="shared" si="3"/>
        <v>42187</v>
      </c>
      <c r="E54" s="177" t="s">
        <v>77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5"/>
      <c r="N54" s="245"/>
      <c r="O54" s="245"/>
      <c r="P54" s="245"/>
      <c r="Q54" s="245"/>
      <c r="R54" s="245"/>
      <c r="S54" s="245"/>
    </row>
    <row r="55" spans="1:19" ht="113.25" customHeight="1" thickBot="1">
      <c r="A55" s="37"/>
      <c r="F55" s="2"/>
      <c r="G55" s="2"/>
      <c r="H55" s="2"/>
      <c r="I55" s="2"/>
      <c r="J55" s="2"/>
      <c r="K55" s="2"/>
      <c r="L55" s="2"/>
    </row>
    <row r="56" spans="1:19" ht="16.5" thickBot="1">
      <c r="B56" s="329" t="s">
        <v>175</v>
      </c>
      <c r="C56" s="330"/>
      <c r="D56" s="330"/>
      <c r="E56" s="331"/>
      <c r="F56" s="2"/>
      <c r="G56" s="2"/>
      <c r="H56" s="2"/>
      <c r="I56" s="2"/>
      <c r="J56" s="2"/>
      <c r="K56" s="2"/>
      <c r="L56" s="2"/>
    </row>
    <row r="57" spans="1:19" ht="13.5" customHeight="1" thickBot="1">
      <c r="D57" s="2"/>
      <c r="E57" s="2"/>
      <c r="F57" s="326" t="s">
        <v>72</v>
      </c>
      <c r="G57" s="327"/>
      <c r="H57" s="327"/>
      <c r="I57" s="328"/>
      <c r="J57" s="62" t="s">
        <v>119</v>
      </c>
      <c r="K57" s="2"/>
      <c r="L57" s="2"/>
      <c r="M57" s="244"/>
      <c r="N57" s="244"/>
      <c r="O57" s="244"/>
      <c r="P57" s="244"/>
      <c r="Q57" s="244"/>
      <c r="R57" s="244"/>
      <c r="S57" s="244"/>
    </row>
    <row r="58" spans="1:19" ht="13.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K58" s="2"/>
      <c r="L58" s="2"/>
      <c r="M58" s="244"/>
      <c r="N58" s="244"/>
      <c r="O58" s="244"/>
      <c r="P58" s="244"/>
      <c r="Q58" s="244"/>
      <c r="R58" s="244"/>
      <c r="S58" s="244"/>
    </row>
    <row r="59" spans="1:19" ht="13.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K59" s="2"/>
      <c r="L59" s="2"/>
      <c r="M59" s="244"/>
      <c r="N59" s="244"/>
      <c r="O59" s="244"/>
      <c r="P59" s="244"/>
      <c r="Q59" s="244"/>
      <c r="R59" s="244"/>
      <c r="S59" s="244"/>
    </row>
    <row r="60" spans="1:19" ht="13.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K60" s="2"/>
      <c r="L60" s="2"/>
      <c r="M60" s="244"/>
      <c r="N60" s="244"/>
      <c r="O60" s="244"/>
      <c r="P60" s="244"/>
      <c r="Q60" s="244"/>
      <c r="R60" s="244"/>
      <c r="S60" s="244"/>
    </row>
    <row r="61" spans="1:19" ht="15.75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K61" s="2"/>
      <c r="L61" s="2"/>
      <c r="M61" s="244"/>
      <c r="N61" s="244"/>
      <c r="O61" s="244"/>
      <c r="P61" s="244"/>
      <c r="Q61" s="244"/>
      <c r="R61" s="244"/>
      <c r="S61" s="244"/>
    </row>
    <row r="62" spans="1:19" ht="13.5" customHeight="1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K62" s="2"/>
      <c r="L62" s="2"/>
      <c r="M62" s="244"/>
      <c r="N62" s="244"/>
      <c r="O62" s="244"/>
      <c r="P62" s="244"/>
      <c r="Q62" s="244"/>
      <c r="R62" s="244"/>
      <c r="S62" s="244"/>
    </row>
    <row r="63" spans="1:19" ht="12.7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K63" s="2"/>
      <c r="L63" s="2"/>
      <c r="M63" s="244"/>
      <c r="N63" s="244"/>
      <c r="O63" s="244"/>
      <c r="P63" s="244"/>
      <c r="Q63" s="244"/>
      <c r="R63" s="244"/>
      <c r="S63" s="244"/>
    </row>
    <row r="64" spans="1:19" ht="13.5" customHeight="1" thickBot="1">
      <c r="B64" s="282"/>
      <c r="C64" s="285"/>
      <c r="D64" s="282"/>
      <c r="E64" s="321"/>
      <c r="F64" s="312"/>
      <c r="G64" s="315"/>
      <c r="H64" s="318"/>
      <c r="I64" s="444"/>
      <c r="J64" s="249" t="s">
        <v>27</v>
      </c>
      <c r="K64" s="2"/>
      <c r="L64" s="2"/>
      <c r="M64" s="244"/>
      <c r="N64" s="244"/>
      <c r="O64" s="244"/>
      <c r="P64" s="244"/>
      <c r="Q64" s="244"/>
      <c r="R64" s="244"/>
      <c r="S64" s="244"/>
    </row>
    <row r="65" spans="1:19" ht="13.5" thickBot="1">
      <c r="B65" s="283"/>
      <c r="C65" s="286"/>
      <c r="D65" s="283"/>
      <c r="E65" s="322"/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  <c r="P65" s="245"/>
      <c r="Q65" s="245"/>
      <c r="R65" s="245"/>
      <c r="S65" s="245"/>
    </row>
    <row r="66" spans="1:19">
      <c r="A66" s="149">
        <v>1</v>
      </c>
      <c r="B66" s="150">
        <v>36</v>
      </c>
      <c r="C66" s="151" t="s">
        <v>16</v>
      </c>
      <c r="D66" s="152">
        <f>+D11</f>
        <v>41886</v>
      </c>
      <c r="E66" s="172" t="s">
        <v>76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8">IF(OR(LEFT($P66,3)="sta",LEFT($T66,3)="sta",LEFT($X66,3)="sta",LEFT($AB66,3)="sta",LEFT($AF66,3)="sta",LEFT($AJ66,3)="sta",LEFT($AN66,3)="sta",LEFT($AR66,3)="sta"),"oui","")</f>
        <v/>
      </c>
      <c r="L66" s="422" t="str">
        <f t="shared" ref="L66:L109" si="9">IF(OR(LEFT($P66,3)="Lib",LEFT($T66,3)="Lib",LEFT($X66,3)="Lib",LEFT($AB66,3)="Lib",LEFT($AF66,3)="Lib",LEFT($AJ66,3)="Lib",LEFT($AN66,3)="Lib",LEFT($AR66,3)="Lib"),"oui","")</f>
        <v/>
      </c>
      <c r="M66" s="245"/>
      <c r="N66" s="245"/>
      <c r="O66" s="245"/>
      <c r="P66" s="245"/>
      <c r="Q66" s="245"/>
      <c r="R66" s="245"/>
      <c r="S66" s="245"/>
    </row>
    <row r="67" spans="1:19">
      <c r="A67" s="148">
        <f>1+A66</f>
        <v>2</v>
      </c>
      <c r="B67" s="157">
        <f t="shared" ref="B67:B82" si="10">1+B66</f>
        <v>37</v>
      </c>
      <c r="C67" s="158" t="s">
        <v>17</v>
      </c>
      <c r="D67" s="159">
        <f t="shared" ref="D67:D109" si="11">7+D66</f>
        <v>41893</v>
      </c>
      <c r="E67" s="173" t="s">
        <v>76</v>
      </c>
      <c r="F67" s="161"/>
      <c r="G67" s="162"/>
      <c r="H67" s="159"/>
      <c r="I67" s="163"/>
      <c r="J67" s="423" t="str">
        <f t="shared" ref="J67:J109" si="12">IF(AND(K67="oui",L67="oui"),"Sta+Lib",IF(K67="oui","Stade",IF(L67="oui","Lib","")))</f>
        <v/>
      </c>
      <c r="K67" s="424" t="str">
        <f t="shared" si="8"/>
        <v/>
      </c>
      <c r="L67" s="425" t="str">
        <f t="shared" si="9"/>
        <v/>
      </c>
      <c r="M67" s="245"/>
      <c r="N67" s="245"/>
      <c r="O67" s="245"/>
      <c r="P67" s="245"/>
      <c r="Q67" s="245"/>
      <c r="R67" s="245"/>
      <c r="S67" s="245"/>
    </row>
    <row r="68" spans="1:19" ht="17.25" customHeight="1">
      <c r="A68" s="148">
        <f t="shared" ref="A68:A107" si="13">1+A67</f>
        <v>3</v>
      </c>
      <c r="B68" s="157">
        <f t="shared" si="10"/>
        <v>38</v>
      </c>
      <c r="C68" s="158" t="s">
        <v>16</v>
      </c>
      <c r="D68" s="159">
        <f t="shared" si="11"/>
        <v>41900</v>
      </c>
      <c r="E68" s="173" t="s">
        <v>76</v>
      </c>
      <c r="F68" s="161"/>
      <c r="G68" s="162"/>
      <c r="H68" s="159"/>
      <c r="I68" s="163"/>
      <c r="J68" s="423" t="str">
        <f t="shared" si="12"/>
        <v/>
      </c>
      <c r="K68" s="424" t="str">
        <f t="shared" si="8"/>
        <v/>
      </c>
      <c r="L68" s="425" t="str">
        <f t="shared" si="9"/>
        <v/>
      </c>
      <c r="M68" s="250"/>
      <c r="N68" s="250"/>
      <c r="O68" s="250"/>
      <c r="P68" s="245"/>
      <c r="Q68" s="245"/>
      <c r="R68" s="245"/>
      <c r="S68" s="245"/>
    </row>
    <row r="69" spans="1:19">
      <c r="A69" s="148">
        <f t="shared" si="13"/>
        <v>4</v>
      </c>
      <c r="B69" s="157">
        <f t="shared" si="10"/>
        <v>39</v>
      </c>
      <c r="C69" s="158" t="s">
        <v>17</v>
      </c>
      <c r="D69" s="159">
        <f t="shared" si="11"/>
        <v>41907</v>
      </c>
      <c r="E69" s="173" t="s">
        <v>76</v>
      </c>
      <c r="F69" s="161"/>
      <c r="G69" s="162"/>
      <c r="H69" s="159"/>
      <c r="I69" s="163"/>
      <c r="J69" s="423" t="str">
        <f t="shared" si="12"/>
        <v/>
      </c>
      <c r="K69" s="424" t="str">
        <f t="shared" si="8"/>
        <v/>
      </c>
      <c r="L69" s="425" t="str">
        <f t="shared" si="9"/>
        <v/>
      </c>
      <c r="M69" s="245"/>
      <c r="N69" s="245"/>
      <c r="O69" s="245"/>
      <c r="P69" s="245"/>
      <c r="Q69" s="245"/>
      <c r="R69" s="245"/>
      <c r="S69" s="245"/>
    </row>
    <row r="70" spans="1:19">
      <c r="A70" s="148">
        <f t="shared" si="13"/>
        <v>5</v>
      </c>
      <c r="B70" s="157">
        <f t="shared" si="10"/>
        <v>40</v>
      </c>
      <c r="C70" s="158" t="s">
        <v>16</v>
      </c>
      <c r="D70" s="159">
        <f t="shared" si="11"/>
        <v>41914</v>
      </c>
      <c r="E70" s="173" t="s">
        <v>76</v>
      </c>
      <c r="F70" s="161"/>
      <c r="G70" s="162"/>
      <c r="H70" s="159"/>
      <c r="I70" s="163"/>
      <c r="J70" s="423" t="str">
        <f t="shared" si="12"/>
        <v/>
      </c>
      <c r="K70" s="424" t="str">
        <f t="shared" si="8"/>
        <v/>
      </c>
      <c r="L70" s="425" t="str">
        <f t="shared" si="9"/>
        <v/>
      </c>
      <c r="M70" s="245"/>
      <c r="N70" s="245"/>
      <c r="O70" s="245"/>
      <c r="P70" s="245"/>
      <c r="Q70" s="245"/>
      <c r="R70" s="245"/>
      <c r="S70" s="245"/>
    </row>
    <row r="71" spans="1:19">
      <c r="A71" s="148">
        <f t="shared" si="13"/>
        <v>6</v>
      </c>
      <c r="B71" s="157">
        <f t="shared" si="10"/>
        <v>41</v>
      </c>
      <c r="C71" s="158" t="s">
        <v>17</v>
      </c>
      <c r="D71" s="159">
        <f t="shared" si="11"/>
        <v>41921</v>
      </c>
      <c r="E71" s="173" t="s">
        <v>76</v>
      </c>
      <c r="F71" s="161"/>
      <c r="G71" s="162"/>
      <c r="H71" s="159"/>
      <c r="I71" s="163"/>
      <c r="J71" s="423" t="str">
        <f t="shared" si="12"/>
        <v/>
      </c>
      <c r="K71" s="424" t="str">
        <f t="shared" si="8"/>
        <v/>
      </c>
      <c r="L71" s="425" t="str">
        <f t="shared" si="9"/>
        <v/>
      </c>
      <c r="M71" s="245"/>
      <c r="N71" s="245"/>
      <c r="O71" s="245"/>
      <c r="P71" s="245"/>
      <c r="Q71" s="245"/>
      <c r="R71" s="245"/>
      <c r="S71" s="245"/>
    </row>
    <row r="72" spans="1:19">
      <c r="A72" s="148">
        <f t="shared" si="13"/>
        <v>7</v>
      </c>
      <c r="B72" s="157">
        <f t="shared" si="10"/>
        <v>42</v>
      </c>
      <c r="C72" s="158" t="s">
        <v>16</v>
      </c>
      <c r="D72" s="159">
        <f t="shared" si="11"/>
        <v>41928</v>
      </c>
      <c r="E72" s="173" t="s">
        <v>76</v>
      </c>
      <c r="F72" s="161"/>
      <c r="G72" s="162"/>
      <c r="H72" s="159"/>
      <c r="I72" s="163"/>
      <c r="J72" s="423" t="str">
        <f t="shared" si="12"/>
        <v/>
      </c>
      <c r="K72" s="424" t="str">
        <f t="shared" si="8"/>
        <v/>
      </c>
      <c r="L72" s="425" t="str">
        <f t="shared" si="9"/>
        <v/>
      </c>
      <c r="M72" s="245"/>
      <c r="N72" s="245"/>
      <c r="O72" s="245"/>
      <c r="P72" s="245"/>
      <c r="Q72" s="245"/>
      <c r="R72" s="245"/>
      <c r="S72" s="245"/>
    </row>
    <row r="73" spans="1:19" ht="12.75" customHeight="1">
      <c r="A73" s="148">
        <f t="shared" si="13"/>
        <v>8</v>
      </c>
      <c r="B73" s="157">
        <f t="shared" si="10"/>
        <v>43</v>
      </c>
      <c r="C73" s="158" t="s">
        <v>17</v>
      </c>
      <c r="D73" s="159">
        <f t="shared" si="11"/>
        <v>41935</v>
      </c>
      <c r="E73" s="173" t="s">
        <v>76</v>
      </c>
      <c r="F73" s="161"/>
      <c r="G73" s="162"/>
      <c r="H73" s="159"/>
      <c r="I73" s="163"/>
      <c r="J73" s="423" t="str">
        <f t="shared" si="12"/>
        <v/>
      </c>
      <c r="K73" s="424" t="str">
        <f t="shared" si="8"/>
        <v/>
      </c>
      <c r="L73" s="425" t="str">
        <f t="shared" si="9"/>
        <v/>
      </c>
      <c r="M73" s="332"/>
      <c r="N73" s="332"/>
      <c r="O73" s="332"/>
      <c r="P73" s="245"/>
      <c r="Q73" s="245"/>
      <c r="R73" s="245"/>
      <c r="S73" s="245"/>
    </row>
    <row r="74" spans="1:19" ht="12.75" customHeight="1">
      <c r="A74" s="148">
        <f t="shared" si="13"/>
        <v>9</v>
      </c>
      <c r="B74" s="157">
        <f t="shared" si="10"/>
        <v>44</v>
      </c>
      <c r="C74" s="158" t="s">
        <v>16</v>
      </c>
      <c r="D74" s="159">
        <f t="shared" si="11"/>
        <v>41942</v>
      </c>
      <c r="E74" s="173" t="s">
        <v>76</v>
      </c>
      <c r="F74" s="161"/>
      <c r="G74" s="162"/>
      <c r="H74" s="159"/>
      <c r="I74" s="163"/>
      <c r="J74" s="423" t="str">
        <f t="shared" si="12"/>
        <v/>
      </c>
      <c r="K74" s="424" t="str">
        <f t="shared" si="8"/>
        <v/>
      </c>
      <c r="L74" s="425" t="str">
        <f t="shared" si="9"/>
        <v/>
      </c>
      <c r="M74" s="332"/>
      <c r="N74" s="332"/>
      <c r="O74" s="332"/>
      <c r="P74" s="245"/>
      <c r="Q74" s="245"/>
      <c r="R74" s="245"/>
      <c r="S74" s="245"/>
    </row>
    <row r="75" spans="1:19">
      <c r="A75" s="148">
        <f t="shared" si="13"/>
        <v>10</v>
      </c>
      <c r="B75" s="157">
        <f t="shared" si="10"/>
        <v>45</v>
      </c>
      <c r="C75" s="158" t="s">
        <v>17</v>
      </c>
      <c r="D75" s="159">
        <f t="shared" si="11"/>
        <v>41949</v>
      </c>
      <c r="E75" s="173" t="s">
        <v>76</v>
      </c>
      <c r="F75" s="161"/>
      <c r="G75" s="162"/>
      <c r="H75" s="159"/>
      <c r="I75" s="163"/>
      <c r="J75" s="423" t="str">
        <f t="shared" si="12"/>
        <v/>
      </c>
      <c r="K75" s="424" t="str">
        <f t="shared" si="8"/>
        <v/>
      </c>
      <c r="L75" s="425" t="str">
        <f t="shared" si="9"/>
        <v/>
      </c>
      <c r="M75" s="245"/>
      <c r="N75" s="245"/>
      <c r="O75" s="245"/>
      <c r="P75" s="245"/>
      <c r="Q75" s="245"/>
      <c r="R75" s="245"/>
      <c r="S75" s="245"/>
    </row>
    <row r="76" spans="1:19" ht="13.5" customHeight="1">
      <c r="A76" s="148">
        <f t="shared" si="13"/>
        <v>11</v>
      </c>
      <c r="B76" s="157">
        <f t="shared" si="10"/>
        <v>46</v>
      </c>
      <c r="C76" s="158" t="s">
        <v>16</v>
      </c>
      <c r="D76" s="159">
        <f t="shared" si="11"/>
        <v>41956</v>
      </c>
      <c r="E76" s="173" t="s">
        <v>76</v>
      </c>
      <c r="F76" s="161"/>
      <c r="G76" s="162"/>
      <c r="H76" s="159"/>
      <c r="I76" s="163"/>
      <c r="J76" s="423" t="str">
        <f t="shared" si="12"/>
        <v/>
      </c>
      <c r="K76" s="424" t="str">
        <f t="shared" si="8"/>
        <v/>
      </c>
      <c r="L76" s="425" t="str">
        <f t="shared" si="9"/>
        <v/>
      </c>
      <c r="M76" s="245"/>
      <c r="N76" s="245"/>
      <c r="O76" s="245"/>
      <c r="P76" s="245"/>
      <c r="Q76" s="245"/>
      <c r="R76" s="245"/>
      <c r="S76" s="245"/>
    </row>
    <row r="77" spans="1:19">
      <c r="A77" s="148">
        <f t="shared" si="13"/>
        <v>12</v>
      </c>
      <c r="B77" s="157">
        <f t="shared" si="10"/>
        <v>47</v>
      </c>
      <c r="C77" s="158" t="s">
        <v>17</v>
      </c>
      <c r="D77" s="159">
        <f t="shared" si="11"/>
        <v>41963</v>
      </c>
      <c r="E77" s="173" t="s">
        <v>76</v>
      </c>
      <c r="F77" s="161"/>
      <c r="G77" s="162"/>
      <c r="H77" s="159"/>
      <c r="I77" s="163"/>
      <c r="J77" s="423" t="str">
        <f t="shared" si="12"/>
        <v/>
      </c>
      <c r="K77" s="424" t="str">
        <f t="shared" si="8"/>
        <v/>
      </c>
      <c r="L77" s="425" t="str">
        <f t="shared" si="9"/>
        <v/>
      </c>
      <c r="M77" s="245"/>
      <c r="N77" s="245"/>
      <c r="O77" s="245"/>
      <c r="P77" s="245"/>
      <c r="Q77" s="245"/>
      <c r="R77" s="245"/>
      <c r="S77" s="245"/>
    </row>
    <row r="78" spans="1:19" ht="16.5" customHeight="1">
      <c r="A78" s="148">
        <f t="shared" si="13"/>
        <v>13</v>
      </c>
      <c r="B78" s="157">
        <f t="shared" si="10"/>
        <v>48</v>
      </c>
      <c r="C78" s="158" t="s">
        <v>16</v>
      </c>
      <c r="D78" s="159">
        <f t="shared" si="11"/>
        <v>41970</v>
      </c>
      <c r="E78" s="173" t="s">
        <v>76</v>
      </c>
      <c r="F78" s="161"/>
      <c r="G78" s="162"/>
      <c r="H78" s="159"/>
      <c r="I78" s="163"/>
      <c r="J78" s="423" t="str">
        <f t="shared" si="12"/>
        <v/>
      </c>
      <c r="K78" s="424" t="str">
        <f t="shared" si="8"/>
        <v/>
      </c>
      <c r="L78" s="425" t="str">
        <f t="shared" si="9"/>
        <v/>
      </c>
      <c r="M78" s="244"/>
      <c r="N78" s="244"/>
      <c r="O78" s="244"/>
      <c r="P78" s="245"/>
      <c r="Q78" s="245"/>
      <c r="R78" s="245"/>
      <c r="S78" s="245"/>
    </row>
    <row r="79" spans="1:19" ht="16.5" customHeight="1">
      <c r="A79" s="148">
        <f t="shared" si="13"/>
        <v>14</v>
      </c>
      <c r="B79" s="157">
        <f t="shared" si="10"/>
        <v>49</v>
      </c>
      <c r="C79" s="158" t="s">
        <v>17</v>
      </c>
      <c r="D79" s="159">
        <f t="shared" si="11"/>
        <v>41977</v>
      </c>
      <c r="E79" s="173" t="s">
        <v>76</v>
      </c>
      <c r="F79" s="161"/>
      <c r="G79" s="162"/>
      <c r="H79" s="159"/>
      <c r="I79" s="163"/>
      <c r="J79" s="423" t="str">
        <f t="shared" si="12"/>
        <v/>
      </c>
      <c r="K79" s="424" t="str">
        <f t="shared" si="8"/>
        <v/>
      </c>
      <c r="L79" s="425" t="str">
        <f t="shared" si="9"/>
        <v/>
      </c>
      <c r="M79" s="244"/>
      <c r="N79" s="244"/>
      <c r="O79" s="244"/>
      <c r="P79" s="245"/>
      <c r="Q79" s="245"/>
      <c r="R79" s="245"/>
      <c r="S79" s="245"/>
    </row>
    <row r="80" spans="1:19" ht="16.5" customHeight="1">
      <c r="A80" s="148">
        <f t="shared" si="13"/>
        <v>15</v>
      </c>
      <c r="B80" s="157">
        <f t="shared" si="10"/>
        <v>50</v>
      </c>
      <c r="C80" s="158" t="s">
        <v>16</v>
      </c>
      <c r="D80" s="159">
        <f t="shared" si="11"/>
        <v>41984</v>
      </c>
      <c r="E80" s="173" t="s">
        <v>76</v>
      </c>
      <c r="F80" s="161"/>
      <c r="G80" s="162"/>
      <c r="H80" s="159"/>
      <c r="I80" s="163"/>
      <c r="J80" s="423" t="str">
        <f t="shared" si="12"/>
        <v/>
      </c>
      <c r="K80" s="424" t="str">
        <f t="shared" si="8"/>
        <v/>
      </c>
      <c r="L80" s="425" t="str">
        <f t="shared" si="9"/>
        <v/>
      </c>
      <c r="M80" s="244"/>
      <c r="N80" s="244"/>
      <c r="O80" s="244"/>
      <c r="P80" s="245"/>
      <c r="Q80" s="245"/>
      <c r="R80" s="245"/>
      <c r="S80" s="245"/>
    </row>
    <row r="81" spans="1:19" ht="16.5" customHeight="1">
      <c r="A81" s="148">
        <f t="shared" si="13"/>
        <v>16</v>
      </c>
      <c r="B81" s="157">
        <f t="shared" si="10"/>
        <v>51</v>
      </c>
      <c r="C81" s="158" t="s">
        <v>17</v>
      </c>
      <c r="D81" s="159">
        <f t="shared" si="11"/>
        <v>41991</v>
      </c>
      <c r="E81" s="173" t="s">
        <v>76</v>
      </c>
      <c r="F81" s="161"/>
      <c r="G81" s="162"/>
      <c r="H81" s="159"/>
      <c r="I81" s="163"/>
      <c r="J81" s="423" t="str">
        <f t="shared" si="12"/>
        <v/>
      </c>
      <c r="K81" s="424" t="str">
        <f t="shared" si="8"/>
        <v/>
      </c>
      <c r="L81" s="425" t="str">
        <f t="shared" si="9"/>
        <v/>
      </c>
      <c r="M81" s="250"/>
      <c r="N81" s="250"/>
      <c r="O81" s="250"/>
      <c r="P81" s="245"/>
      <c r="Q81" s="245"/>
      <c r="R81" s="245"/>
      <c r="S81" s="245"/>
    </row>
    <row r="82" spans="1:19" ht="12.75" customHeight="1">
      <c r="A82" s="148">
        <f t="shared" si="13"/>
        <v>17</v>
      </c>
      <c r="B82" s="157">
        <f t="shared" si="10"/>
        <v>52</v>
      </c>
      <c r="C82" s="158" t="s">
        <v>16</v>
      </c>
      <c r="D82" s="159">
        <f t="shared" si="11"/>
        <v>41998</v>
      </c>
      <c r="E82" s="173" t="s">
        <v>76</v>
      </c>
      <c r="F82" s="161"/>
      <c r="G82" s="162"/>
      <c r="H82" s="159"/>
      <c r="I82" s="163"/>
      <c r="J82" s="423" t="str">
        <f t="shared" si="12"/>
        <v/>
      </c>
      <c r="K82" s="424" t="str">
        <f t="shared" si="8"/>
        <v/>
      </c>
      <c r="L82" s="425" t="str">
        <f t="shared" si="9"/>
        <v/>
      </c>
      <c r="M82" s="332"/>
      <c r="N82" s="332"/>
      <c r="O82" s="332"/>
      <c r="P82" s="245"/>
      <c r="Q82" s="245"/>
      <c r="R82" s="245"/>
      <c r="S82" s="245"/>
    </row>
    <row r="83" spans="1:19">
      <c r="A83" s="148">
        <f t="shared" si="13"/>
        <v>18</v>
      </c>
      <c r="B83" s="157">
        <v>1</v>
      </c>
      <c r="C83" s="158" t="s">
        <v>17</v>
      </c>
      <c r="D83" s="159">
        <f t="shared" si="11"/>
        <v>42005</v>
      </c>
      <c r="E83" s="173" t="s">
        <v>76</v>
      </c>
      <c r="F83" s="161"/>
      <c r="G83" s="162"/>
      <c r="H83" s="159"/>
      <c r="I83" s="163"/>
      <c r="J83" s="423" t="str">
        <f t="shared" si="12"/>
        <v/>
      </c>
      <c r="K83" s="424" t="str">
        <f t="shared" si="8"/>
        <v/>
      </c>
      <c r="L83" s="425" t="str">
        <f t="shared" si="9"/>
        <v/>
      </c>
      <c r="M83" s="332"/>
      <c r="N83" s="332"/>
      <c r="O83" s="332"/>
      <c r="P83" s="245"/>
      <c r="Q83" s="245"/>
      <c r="R83" s="245"/>
      <c r="S83" s="245"/>
    </row>
    <row r="84" spans="1:19">
      <c r="A84" s="148">
        <f t="shared" si="13"/>
        <v>19</v>
      </c>
      <c r="B84" s="157">
        <f t="shared" ref="B84:B109" si="14">1+B83</f>
        <v>2</v>
      </c>
      <c r="C84" s="158" t="s">
        <v>16</v>
      </c>
      <c r="D84" s="159">
        <f t="shared" si="11"/>
        <v>42012</v>
      </c>
      <c r="E84" s="173" t="s">
        <v>76</v>
      </c>
      <c r="F84" s="161"/>
      <c r="G84" s="162"/>
      <c r="H84" s="159"/>
      <c r="I84" s="163"/>
      <c r="J84" s="423" t="str">
        <f t="shared" si="12"/>
        <v/>
      </c>
      <c r="K84" s="424" t="str">
        <f t="shared" si="8"/>
        <v/>
      </c>
      <c r="L84" s="425" t="str">
        <f t="shared" si="9"/>
        <v/>
      </c>
      <c r="M84" s="245"/>
      <c r="N84" s="245"/>
      <c r="O84" s="245"/>
      <c r="P84" s="245"/>
      <c r="Q84" s="245"/>
      <c r="R84" s="245"/>
      <c r="S84" s="245"/>
    </row>
    <row r="85" spans="1:19">
      <c r="A85" s="148">
        <f t="shared" si="13"/>
        <v>20</v>
      </c>
      <c r="B85" s="157">
        <f t="shared" si="14"/>
        <v>3</v>
      </c>
      <c r="C85" s="158" t="s">
        <v>17</v>
      </c>
      <c r="D85" s="159">
        <f t="shared" si="11"/>
        <v>42019</v>
      </c>
      <c r="E85" s="173" t="s">
        <v>76</v>
      </c>
      <c r="F85" s="161"/>
      <c r="G85" s="162"/>
      <c r="H85" s="159"/>
      <c r="I85" s="163"/>
      <c r="J85" s="423" t="str">
        <f t="shared" si="12"/>
        <v/>
      </c>
      <c r="K85" s="424" t="str">
        <f t="shared" si="8"/>
        <v/>
      </c>
      <c r="L85" s="425" t="str">
        <f t="shared" si="9"/>
        <v/>
      </c>
      <c r="M85" s="245"/>
      <c r="N85" s="245"/>
      <c r="O85" s="245"/>
      <c r="P85" s="245"/>
      <c r="Q85" s="245"/>
      <c r="R85" s="245"/>
      <c r="S85" s="245"/>
    </row>
    <row r="86" spans="1:19">
      <c r="A86" s="148">
        <f t="shared" si="13"/>
        <v>21</v>
      </c>
      <c r="B86" s="157">
        <f t="shared" si="14"/>
        <v>4</v>
      </c>
      <c r="C86" s="158" t="s">
        <v>16</v>
      </c>
      <c r="D86" s="159">
        <f t="shared" si="11"/>
        <v>42026</v>
      </c>
      <c r="E86" s="173" t="s">
        <v>76</v>
      </c>
      <c r="F86" s="161"/>
      <c r="G86" s="162"/>
      <c r="H86" s="159"/>
      <c r="I86" s="163"/>
      <c r="J86" s="423" t="str">
        <f t="shared" si="12"/>
        <v/>
      </c>
      <c r="K86" s="424" t="str">
        <f t="shared" si="8"/>
        <v/>
      </c>
      <c r="L86" s="425" t="str">
        <f t="shared" si="9"/>
        <v/>
      </c>
      <c r="M86" s="245"/>
      <c r="N86" s="245"/>
      <c r="O86" s="245"/>
      <c r="P86" s="245"/>
      <c r="Q86" s="245"/>
      <c r="R86" s="245"/>
      <c r="S86" s="245"/>
    </row>
    <row r="87" spans="1:19">
      <c r="A87" s="148">
        <f t="shared" si="13"/>
        <v>22</v>
      </c>
      <c r="B87" s="157">
        <f t="shared" si="14"/>
        <v>5</v>
      </c>
      <c r="C87" s="158" t="s">
        <v>17</v>
      </c>
      <c r="D87" s="159">
        <f t="shared" si="11"/>
        <v>42033</v>
      </c>
      <c r="E87" s="173" t="s">
        <v>76</v>
      </c>
      <c r="F87" s="161"/>
      <c r="G87" s="162"/>
      <c r="H87" s="159"/>
      <c r="I87" s="163"/>
      <c r="J87" s="423" t="str">
        <f t="shared" si="12"/>
        <v/>
      </c>
      <c r="K87" s="424" t="str">
        <f t="shared" si="8"/>
        <v/>
      </c>
      <c r="L87" s="425" t="str">
        <f t="shared" si="9"/>
        <v/>
      </c>
      <c r="M87" s="245"/>
      <c r="N87" s="245"/>
      <c r="O87" s="245"/>
      <c r="P87" s="245"/>
      <c r="Q87" s="245"/>
      <c r="R87" s="245"/>
      <c r="S87" s="245"/>
    </row>
    <row r="88" spans="1:19">
      <c r="A88" s="148">
        <f t="shared" si="13"/>
        <v>23</v>
      </c>
      <c r="B88" s="157">
        <f t="shared" si="14"/>
        <v>6</v>
      </c>
      <c r="C88" s="158" t="s">
        <v>16</v>
      </c>
      <c r="D88" s="159">
        <f t="shared" si="11"/>
        <v>42040</v>
      </c>
      <c r="E88" s="173" t="s">
        <v>76</v>
      </c>
      <c r="F88" s="161"/>
      <c r="G88" s="162"/>
      <c r="H88" s="159"/>
      <c r="I88" s="163"/>
      <c r="J88" s="423" t="str">
        <f t="shared" si="12"/>
        <v/>
      </c>
      <c r="K88" s="424" t="str">
        <f t="shared" si="8"/>
        <v/>
      </c>
      <c r="L88" s="425" t="str">
        <f t="shared" si="9"/>
        <v/>
      </c>
      <c r="M88" s="245"/>
      <c r="N88" s="245"/>
      <c r="O88" s="245"/>
      <c r="P88" s="245"/>
      <c r="Q88" s="245"/>
      <c r="R88" s="245"/>
      <c r="S88" s="245"/>
    </row>
    <row r="89" spans="1:19">
      <c r="A89" s="148">
        <f t="shared" si="13"/>
        <v>24</v>
      </c>
      <c r="B89" s="157">
        <f t="shared" si="14"/>
        <v>7</v>
      </c>
      <c r="C89" s="158" t="s">
        <v>17</v>
      </c>
      <c r="D89" s="159">
        <f t="shared" si="11"/>
        <v>42047</v>
      </c>
      <c r="E89" s="173" t="s">
        <v>76</v>
      </c>
      <c r="F89" s="161"/>
      <c r="G89" s="162"/>
      <c r="H89" s="159"/>
      <c r="I89" s="163"/>
      <c r="J89" s="423" t="str">
        <f t="shared" si="12"/>
        <v/>
      </c>
      <c r="K89" s="424" t="str">
        <f t="shared" si="8"/>
        <v/>
      </c>
      <c r="L89" s="425" t="str">
        <f t="shared" si="9"/>
        <v/>
      </c>
      <c r="M89" s="245"/>
      <c r="N89" s="245"/>
      <c r="O89" s="245"/>
      <c r="P89" s="245"/>
      <c r="Q89" s="245"/>
      <c r="R89" s="245"/>
      <c r="S89" s="245"/>
    </row>
    <row r="90" spans="1:19" ht="12.75" customHeight="1">
      <c r="A90" s="148">
        <f t="shared" si="13"/>
        <v>25</v>
      </c>
      <c r="B90" s="157">
        <f t="shared" si="14"/>
        <v>8</v>
      </c>
      <c r="C90" s="158" t="s">
        <v>16</v>
      </c>
      <c r="D90" s="159">
        <f t="shared" si="11"/>
        <v>42054</v>
      </c>
      <c r="E90" s="173" t="s">
        <v>76</v>
      </c>
      <c r="F90" s="161"/>
      <c r="G90" s="162"/>
      <c r="H90" s="159"/>
      <c r="I90" s="163"/>
      <c r="J90" s="423" t="str">
        <f t="shared" si="12"/>
        <v/>
      </c>
      <c r="K90" s="424" t="str">
        <f t="shared" si="8"/>
        <v/>
      </c>
      <c r="L90" s="425" t="str">
        <f t="shared" si="9"/>
        <v/>
      </c>
      <c r="M90" s="245"/>
      <c r="N90" s="245"/>
      <c r="O90" s="245"/>
      <c r="P90" s="245"/>
      <c r="Q90" s="245"/>
      <c r="R90" s="245"/>
      <c r="S90" s="245"/>
    </row>
    <row r="91" spans="1:19" ht="12.75" customHeight="1">
      <c r="A91" s="148">
        <f t="shared" si="13"/>
        <v>26</v>
      </c>
      <c r="B91" s="157">
        <f t="shared" si="14"/>
        <v>9</v>
      </c>
      <c r="C91" s="158" t="s">
        <v>17</v>
      </c>
      <c r="D91" s="159">
        <f t="shared" si="11"/>
        <v>42061</v>
      </c>
      <c r="E91" s="173" t="s">
        <v>76</v>
      </c>
      <c r="F91" s="161"/>
      <c r="G91" s="162"/>
      <c r="H91" s="159"/>
      <c r="I91" s="163"/>
      <c r="J91" s="423" t="str">
        <f t="shared" si="12"/>
        <v/>
      </c>
      <c r="K91" s="424" t="str">
        <f t="shared" si="8"/>
        <v/>
      </c>
      <c r="L91" s="425" t="str">
        <f t="shared" si="9"/>
        <v/>
      </c>
      <c r="M91" s="332"/>
      <c r="N91" s="332"/>
      <c r="O91" s="332"/>
      <c r="P91" s="245"/>
      <c r="Q91" s="245"/>
      <c r="R91" s="245"/>
      <c r="S91" s="245"/>
    </row>
    <row r="92" spans="1:19">
      <c r="A92" s="148">
        <f t="shared" si="13"/>
        <v>27</v>
      </c>
      <c r="B92" s="157">
        <f t="shared" si="14"/>
        <v>10</v>
      </c>
      <c r="C92" s="158" t="s">
        <v>16</v>
      </c>
      <c r="D92" s="159">
        <f t="shared" si="11"/>
        <v>42068</v>
      </c>
      <c r="E92" s="173" t="s">
        <v>76</v>
      </c>
      <c r="F92" s="161"/>
      <c r="G92" s="162"/>
      <c r="H92" s="159"/>
      <c r="I92" s="163"/>
      <c r="J92" s="423" t="str">
        <f t="shared" si="12"/>
        <v/>
      </c>
      <c r="K92" s="424" t="str">
        <f t="shared" si="8"/>
        <v/>
      </c>
      <c r="L92" s="425" t="str">
        <f t="shared" si="9"/>
        <v/>
      </c>
      <c r="M92" s="332"/>
      <c r="N92" s="332"/>
      <c r="O92" s="332"/>
      <c r="P92" s="245"/>
      <c r="Q92" s="245"/>
      <c r="R92" s="245"/>
      <c r="S92" s="245"/>
    </row>
    <row r="93" spans="1:19">
      <c r="A93" s="148">
        <f t="shared" si="13"/>
        <v>28</v>
      </c>
      <c r="B93" s="157">
        <f t="shared" si="14"/>
        <v>11</v>
      </c>
      <c r="C93" s="158" t="s">
        <v>17</v>
      </c>
      <c r="D93" s="159">
        <f t="shared" si="11"/>
        <v>42075</v>
      </c>
      <c r="E93" s="173" t="s">
        <v>76</v>
      </c>
      <c r="F93" s="161"/>
      <c r="G93" s="162"/>
      <c r="H93" s="159"/>
      <c r="I93" s="163"/>
      <c r="J93" s="423" t="str">
        <f t="shared" si="12"/>
        <v/>
      </c>
      <c r="K93" s="424" t="str">
        <f t="shared" si="8"/>
        <v/>
      </c>
      <c r="L93" s="425" t="str">
        <f t="shared" si="9"/>
        <v/>
      </c>
      <c r="M93" s="245"/>
      <c r="N93" s="245"/>
      <c r="O93" s="245"/>
      <c r="P93" s="245"/>
      <c r="Q93" s="245"/>
      <c r="R93" s="245"/>
      <c r="S93" s="245"/>
    </row>
    <row r="94" spans="1:19">
      <c r="A94" s="148">
        <f t="shared" si="13"/>
        <v>29</v>
      </c>
      <c r="B94" s="157">
        <f t="shared" si="14"/>
        <v>12</v>
      </c>
      <c r="C94" s="158" t="s">
        <v>16</v>
      </c>
      <c r="D94" s="159">
        <f t="shared" si="11"/>
        <v>42082</v>
      </c>
      <c r="E94" s="173" t="s">
        <v>76</v>
      </c>
      <c r="F94" s="161"/>
      <c r="G94" s="162"/>
      <c r="H94" s="159"/>
      <c r="I94" s="163"/>
      <c r="J94" s="423" t="str">
        <f t="shared" si="12"/>
        <v/>
      </c>
      <c r="K94" s="424" t="str">
        <f t="shared" si="8"/>
        <v/>
      </c>
      <c r="L94" s="425" t="str">
        <f t="shared" si="9"/>
        <v/>
      </c>
      <c r="M94" s="245"/>
      <c r="N94" s="245"/>
      <c r="O94" s="245"/>
      <c r="P94" s="245"/>
      <c r="Q94" s="245"/>
      <c r="R94" s="245"/>
      <c r="S94" s="245"/>
    </row>
    <row r="95" spans="1:19">
      <c r="A95" s="148">
        <f t="shared" si="13"/>
        <v>30</v>
      </c>
      <c r="B95" s="157">
        <f t="shared" si="14"/>
        <v>13</v>
      </c>
      <c r="C95" s="158" t="s">
        <v>17</v>
      </c>
      <c r="D95" s="159">
        <f t="shared" si="11"/>
        <v>42089</v>
      </c>
      <c r="E95" s="173" t="s">
        <v>76</v>
      </c>
      <c r="F95" s="161"/>
      <c r="G95" s="162"/>
      <c r="H95" s="159"/>
      <c r="I95" s="163"/>
      <c r="J95" s="423" t="str">
        <f t="shared" si="12"/>
        <v/>
      </c>
      <c r="K95" s="424" t="str">
        <f t="shared" si="8"/>
        <v/>
      </c>
      <c r="L95" s="425" t="str">
        <f t="shared" si="9"/>
        <v/>
      </c>
      <c r="M95" s="245"/>
      <c r="N95" s="245"/>
      <c r="O95" s="245"/>
      <c r="P95" s="245"/>
      <c r="Q95" s="245"/>
      <c r="R95" s="245"/>
      <c r="S95" s="245"/>
    </row>
    <row r="96" spans="1:19" ht="16.5" customHeight="1">
      <c r="A96" s="148">
        <f t="shared" si="13"/>
        <v>31</v>
      </c>
      <c r="B96" s="157">
        <f t="shared" si="14"/>
        <v>14</v>
      </c>
      <c r="C96" s="158" t="s">
        <v>16</v>
      </c>
      <c r="D96" s="159">
        <f t="shared" si="11"/>
        <v>42096</v>
      </c>
      <c r="E96" s="173" t="s">
        <v>76</v>
      </c>
      <c r="F96" s="161"/>
      <c r="G96" s="162"/>
      <c r="H96" s="159"/>
      <c r="I96" s="163"/>
      <c r="J96" s="423" t="str">
        <f t="shared" si="12"/>
        <v/>
      </c>
      <c r="K96" s="424" t="str">
        <f t="shared" si="8"/>
        <v/>
      </c>
      <c r="L96" s="425" t="str">
        <f t="shared" si="9"/>
        <v/>
      </c>
      <c r="M96" s="244"/>
      <c r="N96" s="244"/>
      <c r="O96" s="244"/>
      <c r="P96" s="245"/>
      <c r="Q96" s="245"/>
      <c r="R96" s="245"/>
      <c r="S96" s="245"/>
    </row>
    <row r="97" spans="1:19" ht="16.5" customHeight="1">
      <c r="A97" s="148">
        <f t="shared" si="13"/>
        <v>32</v>
      </c>
      <c r="B97" s="157">
        <f t="shared" si="14"/>
        <v>15</v>
      </c>
      <c r="C97" s="158" t="s">
        <v>17</v>
      </c>
      <c r="D97" s="159">
        <f t="shared" si="11"/>
        <v>42103</v>
      </c>
      <c r="E97" s="173" t="s">
        <v>76</v>
      </c>
      <c r="F97" s="161"/>
      <c r="G97" s="162"/>
      <c r="H97" s="159"/>
      <c r="I97" s="163"/>
      <c r="J97" s="423" t="str">
        <f t="shared" si="12"/>
        <v/>
      </c>
      <c r="K97" s="424" t="str">
        <f t="shared" si="8"/>
        <v/>
      </c>
      <c r="L97" s="425" t="str">
        <f t="shared" si="9"/>
        <v/>
      </c>
      <c r="M97" s="245"/>
      <c r="N97" s="245"/>
      <c r="O97" s="245"/>
      <c r="P97" s="245"/>
      <c r="Q97" s="245"/>
      <c r="R97" s="245"/>
      <c r="S97" s="245"/>
    </row>
    <row r="98" spans="1:19" ht="12.75" customHeight="1">
      <c r="A98" s="148">
        <f t="shared" si="13"/>
        <v>33</v>
      </c>
      <c r="B98" s="157">
        <f t="shared" si="14"/>
        <v>16</v>
      </c>
      <c r="C98" s="158" t="s">
        <v>16</v>
      </c>
      <c r="D98" s="159">
        <f t="shared" si="11"/>
        <v>42110</v>
      </c>
      <c r="E98" s="173" t="s">
        <v>76</v>
      </c>
      <c r="F98" s="161"/>
      <c r="G98" s="162"/>
      <c r="H98" s="159"/>
      <c r="I98" s="163"/>
      <c r="J98" s="423" t="str">
        <f t="shared" si="12"/>
        <v/>
      </c>
      <c r="K98" s="424" t="str">
        <f t="shared" si="8"/>
        <v/>
      </c>
      <c r="L98" s="425" t="str">
        <f t="shared" si="9"/>
        <v/>
      </c>
      <c r="M98" s="244"/>
      <c r="N98" s="244"/>
      <c r="O98" s="244"/>
      <c r="P98" s="245"/>
      <c r="Q98" s="245"/>
      <c r="R98" s="245"/>
      <c r="S98" s="245"/>
    </row>
    <row r="99" spans="1:19" ht="12.75" customHeight="1">
      <c r="A99" s="148">
        <f t="shared" si="13"/>
        <v>34</v>
      </c>
      <c r="B99" s="157">
        <f t="shared" si="14"/>
        <v>17</v>
      </c>
      <c r="C99" s="158" t="s">
        <v>17</v>
      </c>
      <c r="D99" s="159">
        <f t="shared" si="11"/>
        <v>42117</v>
      </c>
      <c r="E99" s="173" t="s">
        <v>76</v>
      </c>
      <c r="F99" s="161"/>
      <c r="G99" s="162"/>
      <c r="H99" s="159"/>
      <c r="I99" s="163"/>
      <c r="J99" s="423" t="str">
        <f t="shared" si="12"/>
        <v/>
      </c>
      <c r="K99" s="424" t="str">
        <f t="shared" si="8"/>
        <v/>
      </c>
      <c r="L99" s="425" t="str">
        <f t="shared" si="9"/>
        <v/>
      </c>
      <c r="M99" s="244"/>
      <c r="N99" s="244"/>
      <c r="O99" s="244"/>
      <c r="P99" s="245"/>
      <c r="Q99" s="245"/>
      <c r="R99" s="245"/>
      <c r="S99" s="245"/>
    </row>
    <row r="100" spans="1:19">
      <c r="A100" s="148">
        <f t="shared" si="13"/>
        <v>35</v>
      </c>
      <c r="B100" s="157">
        <f t="shared" si="14"/>
        <v>18</v>
      </c>
      <c r="C100" s="158" t="s">
        <v>16</v>
      </c>
      <c r="D100" s="159">
        <f t="shared" si="11"/>
        <v>42124</v>
      </c>
      <c r="E100" s="173" t="s">
        <v>76</v>
      </c>
      <c r="F100" s="161"/>
      <c r="G100" s="162"/>
      <c r="H100" s="159"/>
      <c r="I100" s="163"/>
      <c r="J100" s="423" t="str">
        <f t="shared" si="12"/>
        <v/>
      </c>
      <c r="K100" s="424" t="str">
        <f t="shared" si="8"/>
        <v/>
      </c>
      <c r="L100" s="425" t="str">
        <f t="shared" si="9"/>
        <v/>
      </c>
      <c r="M100" s="332"/>
      <c r="N100" s="332"/>
      <c r="O100" s="332"/>
      <c r="P100" s="245"/>
      <c r="Q100" s="245"/>
      <c r="R100" s="245"/>
      <c r="S100" s="245"/>
    </row>
    <row r="101" spans="1:19" ht="13.5" customHeight="1">
      <c r="A101" s="148">
        <f t="shared" si="13"/>
        <v>36</v>
      </c>
      <c r="B101" s="157">
        <f t="shared" si="14"/>
        <v>19</v>
      </c>
      <c r="C101" s="158" t="s">
        <v>17</v>
      </c>
      <c r="D101" s="159">
        <f t="shared" si="11"/>
        <v>42131</v>
      </c>
      <c r="E101" s="173" t="s">
        <v>76</v>
      </c>
      <c r="F101" s="161"/>
      <c r="G101" s="162"/>
      <c r="H101" s="159"/>
      <c r="I101" s="163"/>
      <c r="J101" s="423" t="str">
        <f t="shared" si="12"/>
        <v/>
      </c>
      <c r="K101" s="424" t="str">
        <f t="shared" si="8"/>
        <v/>
      </c>
      <c r="L101" s="425" t="str">
        <f t="shared" si="9"/>
        <v/>
      </c>
      <c r="M101" s="332"/>
      <c r="N101" s="332"/>
      <c r="O101" s="332"/>
      <c r="P101" s="245"/>
      <c r="Q101" s="245"/>
      <c r="R101" s="245"/>
      <c r="S101" s="245"/>
    </row>
    <row r="102" spans="1:19" ht="13.5" customHeight="1">
      <c r="A102" s="148">
        <f t="shared" si="13"/>
        <v>37</v>
      </c>
      <c r="B102" s="157">
        <f t="shared" si="14"/>
        <v>20</v>
      </c>
      <c r="C102" s="158" t="s">
        <v>16</v>
      </c>
      <c r="D102" s="159">
        <f t="shared" si="11"/>
        <v>42138</v>
      </c>
      <c r="E102" s="173" t="s">
        <v>76</v>
      </c>
      <c r="F102" s="161"/>
      <c r="G102" s="162"/>
      <c r="H102" s="159"/>
      <c r="I102" s="163"/>
      <c r="J102" s="423" t="str">
        <f t="shared" si="12"/>
        <v/>
      </c>
      <c r="K102" s="424" t="str">
        <f t="shared" si="8"/>
        <v/>
      </c>
      <c r="L102" s="425" t="str">
        <f t="shared" si="9"/>
        <v/>
      </c>
      <c r="M102" s="245"/>
      <c r="N102" s="245"/>
      <c r="O102" s="245"/>
      <c r="P102" s="245"/>
      <c r="Q102" s="245"/>
      <c r="R102" s="245"/>
      <c r="S102" s="245"/>
    </row>
    <row r="103" spans="1:19">
      <c r="A103" s="148">
        <f t="shared" si="13"/>
        <v>38</v>
      </c>
      <c r="B103" s="157">
        <f t="shared" si="14"/>
        <v>21</v>
      </c>
      <c r="C103" s="158" t="s">
        <v>17</v>
      </c>
      <c r="D103" s="159">
        <f t="shared" si="11"/>
        <v>42145</v>
      </c>
      <c r="E103" s="173" t="s">
        <v>76</v>
      </c>
      <c r="F103" s="161"/>
      <c r="G103" s="162"/>
      <c r="H103" s="159"/>
      <c r="I103" s="163"/>
      <c r="J103" s="423" t="str">
        <f t="shared" si="12"/>
        <v/>
      </c>
      <c r="K103" s="424" t="str">
        <f t="shared" si="8"/>
        <v/>
      </c>
      <c r="L103" s="425" t="str">
        <f t="shared" si="9"/>
        <v/>
      </c>
      <c r="M103" s="245"/>
      <c r="N103" s="245"/>
      <c r="O103" s="245"/>
      <c r="P103" s="245"/>
      <c r="Q103" s="245"/>
      <c r="R103" s="245"/>
      <c r="S103" s="245"/>
    </row>
    <row r="104" spans="1:19" ht="13.5" customHeight="1">
      <c r="A104" s="148">
        <f t="shared" si="13"/>
        <v>39</v>
      </c>
      <c r="B104" s="157">
        <f t="shared" si="14"/>
        <v>22</v>
      </c>
      <c r="C104" s="158" t="s">
        <v>16</v>
      </c>
      <c r="D104" s="159">
        <f t="shared" si="11"/>
        <v>42152</v>
      </c>
      <c r="E104" s="173" t="s">
        <v>76</v>
      </c>
      <c r="F104" s="161"/>
      <c r="G104" s="162"/>
      <c r="H104" s="159"/>
      <c r="I104" s="163"/>
      <c r="J104" s="423" t="str">
        <f t="shared" si="12"/>
        <v/>
      </c>
      <c r="K104" s="424" t="str">
        <f t="shared" si="8"/>
        <v/>
      </c>
      <c r="L104" s="425" t="str">
        <f t="shared" si="9"/>
        <v/>
      </c>
      <c r="M104" s="245"/>
      <c r="N104" s="245"/>
      <c r="O104" s="245"/>
      <c r="P104" s="245"/>
      <c r="Q104" s="245"/>
      <c r="R104" s="245"/>
      <c r="S104" s="245"/>
    </row>
    <row r="105" spans="1:19">
      <c r="A105" s="148">
        <f t="shared" si="13"/>
        <v>40</v>
      </c>
      <c r="B105" s="157">
        <f t="shared" si="14"/>
        <v>23</v>
      </c>
      <c r="C105" s="158" t="s">
        <v>17</v>
      </c>
      <c r="D105" s="159">
        <f t="shared" si="11"/>
        <v>42159</v>
      </c>
      <c r="E105" s="173" t="s">
        <v>76</v>
      </c>
      <c r="F105" s="161"/>
      <c r="G105" s="162"/>
      <c r="H105" s="159"/>
      <c r="I105" s="163"/>
      <c r="J105" s="423" t="str">
        <f t="shared" si="12"/>
        <v/>
      </c>
      <c r="K105" s="424" t="str">
        <f t="shared" si="8"/>
        <v/>
      </c>
      <c r="L105" s="425" t="str">
        <f t="shared" si="9"/>
        <v/>
      </c>
      <c r="M105" s="245"/>
      <c r="N105" s="245"/>
      <c r="O105" s="245"/>
      <c r="P105" s="245"/>
      <c r="Q105" s="245"/>
      <c r="R105" s="245"/>
      <c r="S105" s="245"/>
    </row>
    <row r="106" spans="1:19">
      <c r="A106" s="148">
        <f t="shared" si="13"/>
        <v>41</v>
      </c>
      <c r="B106" s="157">
        <f t="shared" si="14"/>
        <v>24</v>
      </c>
      <c r="C106" s="158" t="s">
        <v>16</v>
      </c>
      <c r="D106" s="159">
        <f t="shared" si="11"/>
        <v>42166</v>
      </c>
      <c r="E106" s="173" t="s">
        <v>76</v>
      </c>
      <c r="F106" s="161"/>
      <c r="G106" s="162"/>
      <c r="H106" s="159"/>
      <c r="I106" s="163"/>
      <c r="J106" s="423" t="str">
        <f t="shared" si="12"/>
        <v/>
      </c>
      <c r="K106" s="424" t="str">
        <f t="shared" si="8"/>
        <v/>
      </c>
      <c r="L106" s="425" t="str">
        <f t="shared" si="9"/>
        <v/>
      </c>
      <c r="M106" s="245"/>
      <c r="N106" s="245"/>
      <c r="O106" s="245"/>
      <c r="P106" s="245"/>
      <c r="Q106" s="245"/>
      <c r="R106" s="245"/>
      <c r="S106" s="245"/>
    </row>
    <row r="107" spans="1:19">
      <c r="A107" s="148">
        <f t="shared" si="13"/>
        <v>42</v>
      </c>
      <c r="B107" s="157">
        <f t="shared" si="14"/>
        <v>25</v>
      </c>
      <c r="C107" s="158" t="s">
        <v>17</v>
      </c>
      <c r="D107" s="159">
        <f t="shared" si="11"/>
        <v>42173</v>
      </c>
      <c r="E107" s="173" t="s">
        <v>76</v>
      </c>
      <c r="F107" s="161"/>
      <c r="G107" s="162"/>
      <c r="H107" s="159"/>
      <c r="I107" s="163"/>
      <c r="J107" s="423" t="str">
        <f t="shared" si="12"/>
        <v/>
      </c>
      <c r="K107" s="424" t="str">
        <f t="shared" si="8"/>
        <v/>
      </c>
      <c r="L107" s="425" t="str">
        <f t="shared" si="9"/>
        <v/>
      </c>
      <c r="M107" s="245"/>
      <c r="N107" s="245"/>
      <c r="O107" s="245"/>
      <c r="P107" s="245"/>
      <c r="Q107" s="245"/>
      <c r="R107" s="245"/>
      <c r="S107" s="245"/>
    </row>
    <row r="108" spans="1:19">
      <c r="A108" s="148">
        <f t="shared" ref="A108:A109" si="15">1+A107</f>
        <v>43</v>
      </c>
      <c r="B108" s="157">
        <f t="shared" si="14"/>
        <v>26</v>
      </c>
      <c r="C108" s="158" t="s">
        <v>16</v>
      </c>
      <c r="D108" s="159">
        <f t="shared" si="11"/>
        <v>42180</v>
      </c>
      <c r="E108" s="173" t="s">
        <v>76</v>
      </c>
      <c r="F108" s="161"/>
      <c r="G108" s="162"/>
      <c r="H108" s="159"/>
      <c r="I108" s="163"/>
      <c r="J108" s="423" t="str">
        <f t="shared" si="12"/>
        <v/>
      </c>
      <c r="K108" s="424" t="str">
        <f t="shared" si="8"/>
        <v/>
      </c>
      <c r="L108" s="425" t="str">
        <f t="shared" si="9"/>
        <v/>
      </c>
      <c r="M108" s="245"/>
      <c r="N108" s="245"/>
      <c r="O108" s="245"/>
      <c r="P108" s="245"/>
      <c r="Q108" s="245"/>
      <c r="R108" s="245"/>
      <c r="S108" s="245"/>
    </row>
    <row r="109" spans="1:19" ht="13.5" thickBot="1">
      <c r="A109" s="164">
        <f t="shared" si="15"/>
        <v>44</v>
      </c>
      <c r="B109" s="165">
        <f t="shared" si="14"/>
        <v>27</v>
      </c>
      <c r="C109" s="166" t="s">
        <v>17</v>
      </c>
      <c r="D109" s="167">
        <f t="shared" si="11"/>
        <v>42187</v>
      </c>
      <c r="E109" s="177" t="s">
        <v>76</v>
      </c>
      <c r="F109" s="169"/>
      <c r="G109" s="170"/>
      <c r="H109" s="167"/>
      <c r="I109" s="171"/>
      <c r="J109" s="426" t="str">
        <f t="shared" si="12"/>
        <v/>
      </c>
      <c r="K109" s="427" t="str">
        <f t="shared" si="8"/>
        <v/>
      </c>
      <c r="L109" s="428" t="str">
        <f t="shared" si="9"/>
        <v/>
      </c>
      <c r="M109" s="245"/>
      <c r="N109" s="245"/>
      <c r="O109" s="245"/>
      <c r="P109" s="245"/>
      <c r="Q109" s="245"/>
      <c r="R109" s="245"/>
      <c r="S109" s="245"/>
    </row>
    <row r="110" spans="1:19">
      <c r="F110" s="180"/>
      <c r="G110" s="180"/>
      <c r="H110" s="180"/>
      <c r="I110" s="180"/>
      <c r="J110" s="181"/>
      <c r="K110" s="181"/>
      <c r="L110" s="181"/>
    </row>
    <row r="111" spans="1:19">
      <c r="F111" s="180"/>
      <c r="G111" s="180"/>
      <c r="H111" s="180"/>
      <c r="I111" s="180"/>
      <c r="J111" s="181"/>
      <c r="K111" s="181"/>
      <c r="L111" s="181"/>
    </row>
    <row r="112" spans="1:19">
      <c r="F112" s="180"/>
      <c r="G112" s="180"/>
      <c r="H112" s="180"/>
      <c r="I112" s="180"/>
      <c r="J112" s="181"/>
      <c r="K112" s="181"/>
      <c r="L112" s="181"/>
    </row>
    <row r="113" spans="6:12">
      <c r="F113" s="180"/>
      <c r="G113" s="180"/>
      <c r="H113" s="180"/>
      <c r="I113" s="180"/>
      <c r="J113" s="181"/>
      <c r="K113" s="181"/>
      <c r="L113" s="181"/>
    </row>
    <row r="114" spans="6:12">
      <c r="F114" s="180"/>
      <c r="G114" s="180"/>
      <c r="H114" s="180"/>
      <c r="I114" s="180"/>
      <c r="J114" s="181"/>
      <c r="K114" s="181"/>
      <c r="L114" s="181"/>
    </row>
    <row r="115" spans="6:12">
      <c r="F115" s="180"/>
      <c r="G115" s="180"/>
      <c r="H115" s="180"/>
      <c r="I115" s="180"/>
      <c r="J115" s="181"/>
      <c r="K115" s="181"/>
      <c r="L115" s="181"/>
    </row>
    <row r="116" spans="6:12">
      <c r="F116" s="180"/>
      <c r="G116" s="180"/>
      <c r="H116" s="180"/>
      <c r="I116" s="180"/>
      <c r="J116" s="181"/>
      <c r="K116" s="181"/>
      <c r="L116" s="181"/>
    </row>
  </sheetData>
  <mergeCells count="20">
    <mergeCell ref="I58:I65"/>
    <mergeCell ref="G58:G65"/>
    <mergeCell ref="H58:H65"/>
    <mergeCell ref="E58:E65"/>
    <mergeCell ref="B3:B10"/>
    <mergeCell ref="C3:C10"/>
    <mergeCell ref="D3:D10"/>
    <mergeCell ref="F3:F10"/>
    <mergeCell ref="G3:G10"/>
    <mergeCell ref="H3:H10"/>
    <mergeCell ref="E3:E10"/>
    <mergeCell ref="B56:E56"/>
    <mergeCell ref="F2:I2"/>
    <mergeCell ref="I3:I10"/>
    <mergeCell ref="F57:I57"/>
    <mergeCell ref="B1:E1"/>
    <mergeCell ref="B58:B65"/>
    <mergeCell ref="C58:C65"/>
    <mergeCell ref="D58:D65"/>
    <mergeCell ref="F58:F65"/>
  </mergeCells>
  <pageMargins left="0.19685039370078741" right="0.19685039370078741" top="0.43307086614173229" bottom="0.35433070866141736" header="0.15748031496062992" footer="0.15748031496062992"/>
  <pageSetup paperSize="9" fitToHeight="0" orientation="portrait" r:id="rId1"/>
  <headerFooter>
    <oddHeader>&amp;L&amp;"Arial,Gras"&amp;14 2013-2014&amp;C&amp;"Arial,Gras"&amp;14LP CURIE OIGNIES -PROGRAMMATION EPS&amp;R&amp;"Arial,Gras"--&amp;A</oddHeader>
    <oddFooter>&amp;LEdition DK - &amp;D-&amp;T&amp;R&amp;F-----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2060"/>
    <pageSetUpPr fitToPage="1"/>
  </sheetPr>
  <dimension ref="A1:AE116"/>
  <sheetViews>
    <sheetView zoomScale="85" zoomScaleNormal="85" workbookViewId="0">
      <selection activeCell="F1" sqref="F1:L1048576"/>
    </sheetView>
  </sheetViews>
  <sheetFormatPr baseColWidth="10" defaultColWidth="7.42578125" defaultRowHeight="14.25" customHeight="1"/>
  <cols>
    <col min="1" max="1" width="3.140625" style="2" bestFit="1" customWidth="1"/>
    <col min="2" max="2" width="5.28515625" style="7" customWidth="1"/>
    <col min="3" max="3" width="8.28515625" style="7" bestFit="1" customWidth="1"/>
    <col min="4" max="4" width="11.5703125" style="7" bestFit="1" customWidth="1"/>
    <col min="5" max="5" width="5" style="6" customWidth="1"/>
    <col min="6" max="6" width="5.28515625" style="47" customWidth="1"/>
    <col min="7" max="8" width="3.7109375" style="47" customWidth="1"/>
    <col min="9" max="9" width="3.5703125" style="47" customWidth="1"/>
    <col min="10" max="10" width="10.28515625" style="21" bestFit="1" customWidth="1"/>
    <col min="11" max="11" width="6.42578125" style="21" customWidth="1"/>
    <col min="12" max="12" width="4" style="21" customWidth="1"/>
    <col min="13" max="19" width="7.42578125" style="239"/>
    <col min="20" max="23" width="7.42578125" style="247"/>
    <col min="24" max="28" width="7.42578125" style="7"/>
    <col min="29" max="31" width="8" style="2"/>
    <col min="32" max="16384" width="7.42578125" style="7"/>
  </cols>
  <sheetData>
    <row r="1" spans="1:23" ht="14.25" customHeight="1" thickBot="1">
      <c r="B1" s="308" t="s">
        <v>26</v>
      </c>
      <c r="C1" s="309"/>
      <c r="D1" s="309"/>
      <c r="E1" s="310"/>
      <c r="F1" s="2"/>
      <c r="G1" s="2"/>
      <c r="H1" s="2"/>
      <c r="I1" s="2"/>
      <c r="J1" s="2"/>
      <c r="K1" s="2"/>
      <c r="L1" s="2"/>
    </row>
    <row r="2" spans="1:23" ht="14.25" customHeight="1" thickBot="1">
      <c r="B2" s="2"/>
      <c r="C2" s="2"/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</row>
    <row r="3" spans="1:23" ht="14.2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</row>
    <row r="4" spans="1:23" ht="14.2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</row>
    <row r="5" spans="1:23" ht="14.2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</row>
    <row r="6" spans="1:23" ht="14.25" customHeight="1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</row>
    <row r="7" spans="1:23" ht="14.25" customHeight="1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</row>
    <row r="8" spans="1:23" ht="14.2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</row>
    <row r="9" spans="1:23" ht="14.2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</row>
    <row r="10" spans="1:23" ht="14.25" customHeight="1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</row>
    <row r="11" spans="1:23" ht="14.25" customHeight="1">
      <c r="A11" s="149">
        <v>1</v>
      </c>
      <c r="B11" s="150">
        <v>36</v>
      </c>
      <c r="C11" s="151" t="s">
        <v>16</v>
      </c>
      <c r="D11" s="152">
        <f>4+'LUNDI-AM'!D11</f>
        <v>41887</v>
      </c>
      <c r="E11" s="172" t="s">
        <v>73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</row>
    <row r="12" spans="1:23" ht="14.25" customHeight="1">
      <c r="A12" s="148">
        <v>2</v>
      </c>
      <c r="B12" s="157">
        <f t="shared" ref="B12:B27" si="2">1+B11</f>
        <v>37</v>
      </c>
      <c r="C12" s="158" t="s">
        <v>17</v>
      </c>
      <c r="D12" s="159">
        <f t="shared" ref="D12:D54" si="3">7+D11</f>
        <v>41894</v>
      </c>
      <c r="E12" s="182" t="s">
        <v>73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</row>
    <row r="13" spans="1:23" ht="14.25" customHeight="1">
      <c r="A13" s="148">
        <v>2</v>
      </c>
      <c r="B13" s="157">
        <f t="shared" si="2"/>
        <v>38</v>
      </c>
      <c r="C13" s="158" t="s">
        <v>16</v>
      </c>
      <c r="D13" s="159">
        <f t="shared" si="3"/>
        <v>41901</v>
      </c>
      <c r="E13" s="182" t="s">
        <v>73</v>
      </c>
      <c r="F13" s="161"/>
      <c r="G13" s="162"/>
      <c r="H13" s="159"/>
      <c r="I13" s="163"/>
      <c r="J13" s="430" t="str">
        <f t="shared" si="4"/>
        <v/>
      </c>
      <c r="K13" s="424" t="str">
        <f t="shared" si="0"/>
        <v/>
      </c>
      <c r="L13" s="425" t="str">
        <f t="shared" si="1"/>
        <v/>
      </c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</row>
    <row r="14" spans="1:23" ht="14.25" customHeight="1">
      <c r="A14" s="148">
        <v>2</v>
      </c>
      <c r="B14" s="157">
        <f t="shared" si="2"/>
        <v>39</v>
      </c>
      <c r="C14" s="158" t="s">
        <v>17</v>
      </c>
      <c r="D14" s="159">
        <f t="shared" si="3"/>
        <v>41908</v>
      </c>
      <c r="E14" s="182" t="s">
        <v>73</v>
      </c>
      <c r="F14" s="161"/>
      <c r="G14" s="162"/>
      <c r="H14" s="159"/>
      <c r="I14" s="163"/>
      <c r="J14" s="430" t="str">
        <f t="shared" si="4"/>
        <v/>
      </c>
      <c r="K14" s="424" t="str">
        <f t="shared" si="0"/>
        <v/>
      </c>
      <c r="L14" s="425" t="str">
        <f t="shared" si="1"/>
        <v/>
      </c>
      <c r="M14" s="245"/>
      <c r="N14" s="245"/>
      <c r="O14" s="245"/>
      <c r="P14" s="245"/>
      <c r="Q14" s="245"/>
      <c r="R14" s="245"/>
      <c r="S14" s="245"/>
      <c r="T14" s="244"/>
      <c r="U14" s="244"/>
      <c r="V14" s="244"/>
      <c r="W14" s="244"/>
    </row>
    <row r="15" spans="1:23" ht="14.25" customHeight="1">
      <c r="A15" s="148">
        <v>2</v>
      </c>
      <c r="B15" s="157">
        <f t="shared" si="2"/>
        <v>40</v>
      </c>
      <c r="C15" s="158" t="s">
        <v>16</v>
      </c>
      <c r="D15" s="159">
        <f t="shared" si="3"/>
        <v>41915</v>
      </c>
      <c r="E15" s="182" t="s">
        <v>73</v>
      </c>
      <c r="F15" s="161"/>
      <c r="G15" s="162"/>
      <c r="H15" s="159"/>
      <c r="I15" s="163"/>
      <c r="J15" s="430" t="str">
        <f t="shared" si="4"/>
        <v/>
      </c>
      <c r="K15" s="424" t="str">
        <f t="shared" si="0"/>
        <v/>
      </c>
      <c r="L15" s="425" t="str">
        <f t="shared" si="1"/>
        <v/>
      </c>
      <c r="M15" s="245"/>
      <c r="N15" s="245"/>
      <c r="O15" s="245"/>
      <c r="P15" s="245"/>
      <c r="Q15" s="245"/>
      <c r="R15" s="245"/>
      <c r="S15" s="245"/>
      <c r="T15" s="244"/>
      <c r="U15" s="244"/>
      <c r="V15" s="244"/>
      <c r="W15" s="244"/>
    </row>
    <row r="16" spans="1:23" ht="14.25" customHeight="1">
      <c r="A16" s="148">
        <v>2</v>
      </c>
      <c r="B16" s="157">
        <f t="shared" si="2"/>
        <v>41</v>
      </c>
      <c r="C16" s="158" t="s">
        <v>17</v>
      </c>
      <c r="D16" s="159">
        <f t="shared" si="3"/>
        <v>41922</v>
      </c>
      <c r="E16" s="182" t="s">
        <v>73</v>
      </c>
      <c r="F16" s="161"/>
      <c r="G16" s="162"/>
      <c r="H16" s="159"/>
      <c r="I16" s="163"/>
      <c r="J16" s="430" t="str">
        <f t="shared" si="4"/>
        <v/>
      </c>
      <c r="K16" s="424" t="str">
        <f t="shared" si="0"/>
        <v/>
      </c>
      <c r="L16" s="425" t="str">
        <f t="shared" si="1"/>
        <v/>
      </c>
      <c r="M16" s="245"/>
      <c r="N16" s="245"/>
      <c r="O16" s="245"/>
      <c r="P16" s="245"/>
      <c r="Q16" s="245"/>
      <c r="R16" s="245"/>
      <c r="S16" s="245"/>
      <c r="T16" s="244"/>
      <c r="U16" s="244"/>
      <c r="V16" s="244"/>
      <c r="W16" s="244"/>
    </row>
    <row r="17" spans="1:23" ht="14.25" customHeight="1">
      <c r="A17" s="148">
        <v>2</v>
      </c>
      <c r="B17" s="157">
        <f t="shared" si="2"/>
        <v>42</v>
      </c>
      <c r="C17" s="158" t="s">
        <v>16</v>
      </c>
      <c r="D17" s="159">
        <f t="shared" si="3"/>
        <v>41929</v>
      </c>
      <c r="E17" s="182" t="s">
        <v>73</v>
      </c>
      <c r="F17" s="161"/>
      <c r="G17" s="162"/>
      <c r="H17" s="159"/>
      <c r="I17" s="163"/>
      <c r="J17" s="430" t="str">
        <f t="shared" si="4"/>
        <v/>
      </c>
      <c r="K17" s="424" t="str">
        <f t="shared" si="0"/>
        <v/>
      </c>
      <c r="L17" s="425" t="str">
        <f t="shared" si="1"/>
        <v/>
      </c>
      <c r="M17" s="245"/>
      <c r="N17" s="245"/>
      <c r="O17" s="245"/>
      <c r="P17" s="244"/>
      <c r="Q17" s="244"/>
      <c r="R17" s="244"/>
      <c r="S17" s="244"/>
      <c r="T17" s="244"/>
      <c r="U17" s="244"/>
      <c r="V17" s="244"/>
      <c r="W17" s="244"/>
    </row>
    <row r="18" spans="1:23" ht="14.25" customHeight="1">
      <c r="A18" s="148">
        <v>2</v>
      </c>
      <c r="B18" s="157">
        <f t="shared" si="2"/>
        <v>43</v>
      </c>
      <c r="C18" s="158" t="s">
        <v>17</v>
      </c>
      <c r="D18" s="159">
        <f t="shared" si="3"/>
        <v>41936</v>
      </c>
      <c r="E18" s="182" t="s">
        <v>73</v>
      </c>
      <c r="F18" s="161"/>
      <c r="G18" s="162"/>
      <c r="H18" s="159"/>
      <c r="I18" s="163"/>
      <c r="J18" s="430" t="str">
        <f t="shared" si="4"/>
        <v/>
      </c>
      <c r="K18" s="424" t="str">
        <f t="shared" si="0"/>
        <v/>
      </c>
      <c r="L18" s="425" t="str">
        <f t="shared" si="1"/>
        <v/>
      </c>
      <c r="M18" s="332"/>
      <c r="N18" s="332"/>
      <c r="O18" s="332"/>
      <c r="P18" s="332"/>
      <c r="Q18" s="332"/>
      <c r="R18" s="332"/>
      <c r="S18" s="332"/>
      <c r="T18" s="332"/>
      <c r="U18" s="332"/>
      <c r="V18" s="332"/>
      <c r="W18" s="332"/>
    </row>
    <row r="19" spans="1:23" ht="14.25" customHeight="1">
      <c r="A19" s="148">
        <v>2</v>
      </c>
      <c r="B19" s="157">
        <f t="shared" si="2"/>
        <v>44</v>
      </c>
      <c r="C19" s="158" t="s">
        <v>16</v>
      </c>
      <c r="D19" s="159">
        <f t="shared" si="3"/>
        <v>41943</v>
      </c>
      <c r="E19" s="182" t="s">
        <v>73</v>
      </c>
      <c r="F19" s="161"/>
      <c r="G19" s="162"/>
      <c r="H19" s="159"/>
      <c r="I19" s="163"/>
      <c r="J19" s="430" t="str">
        <f t="shared" si="4"/>
        <v/>
      </c>
      <c r="K19" s="424" t="str">
        <f t="shared" si="0"/>
        <v/>
      </c>
      <c r="L19" s="425" t="str">
        <f t="shared" si="1"/>
        <v/>
      </c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</row>
    <row r="20" spans="1:23" ht="14.25" customHeight="1">
      <c r="A20" s="148">
        <v>2</v>
      </c>
      <c r="B20" s="157">
        <f t="shared" si="2"/>
        <v>45</v>
      </c>
      <c r="C20" s="158" t="s">
        <v>17</v>
      </c>
      <c r="D20" s="159">
        <f t="shared" si="3"/>
        <v>41950</v>
      </c>
      <c r="E20" s="182" t="s">
        <v>73</v>
      </c>
      <c r="F20" s="161"/>
      <c r="G20" s="162"/>
      <c r="H20" s="159"/>
      <c r="I20" s="163"/>
      <c r="J20" s="430" t="str">
        <f t="shared" si="4"/>
        <v/>
      </c>
      <c r="K20" s="424" t="str">
        <f t="shared" si="0"/>
        <v/>
      </c>
      <c r="L20" s="425" t="str">
        <f t="shared" si="1"/>
        <v/>
      </c>
      <c r="M20" s="245"/>
      <c r="N20" s="245"/>
      <c r="O20" s="245"/>
      <c r="P20" s="245"/>
      <c r="Q20" s="245"/>
      <c r="R20" s="245"/>
      <c r="S20" s="245"/>
      <c r="T20" s="245"/>
      <c r="U20" s="245"/>
      <c r="V20" s="245"/>
      <c r="W20" s="245"/>
    </row>
    <row r="21" spans="1:23" ht="14.25" customHeight="1">
      <c r="A21" s="148">
        <v>2</v>
      </c>
      <c r="B21" s="157">
        <f t="shared" si="2"/>
        <v>46</v>
      </c>
      <c r="C21" s="158" t="s">
        <v>16</v>
      </c>
      <c r="D21" s="159">
        <f t="shared" si="3"/>
        <v>41957</v>
      </c>
      <c r="E21" s="182" t="s">
        <v>73</v>
      </c>
      <c r="F21" s="161"/>
      <c r="G21" s="162"/>
      <c r="H21" s="159"/>
      <c r="I21" s="163"/>
      <c r="J21" s="430" t="str">
        <f t="shared" si="4"/>
        <v/>
      </c>
      <c r="K21" s="424" t="str">
        <f t="shared" si="0"/>
        <v/>
      </c>
      <c r="L21" s="425" t="str">
        <f t="shared" si="1"/>
        <v/>
      </c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</row>
    <row r="22" spans="1:23" ht="14.25" customHeight="1">
      <c r="A22" s="148">
        <v>2</v>
      </c>
      <c r="B22" s="157">
        <f t="shared" si="2"/>
        <v>47</v>
      </c>
      <c r="C22" s="158" t="s">
        <v>17</v>
      </c>
      <c r="D22" s="159">
        <f t="shared" si="3"/>
        <v>41964</v>
      </c>
      <c r="E22" s="182" t="s">
        <v>73</v>
      </c>
      <c r="F22" s="161"/>
      <c r="G22" s="162"/>
      <c r="H22" s="159"/>
      <c r="I22" s="163"/>
      <c r="J22" s="430" t="str">
        <f t="shared" si="4"/>
        <v/>
      </c>
      <c r="K22" s="424" t="str">
        <f t="shared" si="0"/>
        <v/>
      </c>
      <c r="L22" s="425" t="str">
        <f t="shared" si="1"/>
        <v/>
      </c>
      <c r="M22" s="245"/>
      <c r="N22" s="245"/>
      <c r="O22" s="245"/>
      <c r="P22" s="245"/>
      <c r="Q22" s="245"/>
      <c r="R22" s="245"/>
      <c r="S22" s="245"/>
      <c r="T22" s="245"/>
      <c r="U22" s="245"/>
      <c r="V22" s="245"/>
      <c r="W22" s="245"/>
    </row>
    <row r="23" spans="1:23" ht="14.25" customHeight="1">
      <c r="A23" s="148">
        <v>2</v>
      </c>
      <c r="B23" s="157">
        <f t="shared" si="2"/>
        <v>48</v>
      </c>
      <c r="C23" s="158" t="s">
        <v>16</v>
      </c>
      <c r="D23" s="159">
        <f t="shared" si="3"/>
        <v>41971</v>
      </c>
      <c r="E23" s="182" t="s">
        <v>73</v>
      </c>
      <c r="F23" s="161"/>
      <c r="G23" s="162"/>
      <c r="H23" s="159"/>
      <c r="I23" s="163"/>
      <c r="J23" s="430" t="str">
        <f t="shared" si="4"/>
        <v/>
      </c>
      <c r="K23" s="424" t="str">
        <f t="shared" si="0"/>
        <v/>
      </c>
      <c r="L23" s="425" t="str">
        <f t="shared" si="1"/>
        <v/>
      </c>
      <c r="M23" s="245"/>
      <c r="N23" s="245"/>
      <c r="O23" s="245"/>
      <c r="P23" s="245"/>
      <c r="Q23" s="245"/>
      <c r="R23" s="245"/>
      <c r="S23" s="245"/>
      <c r="T23" s="245"/>
      <c r="U23" s="245"/>
      <c r="V23" s="245"/>
      <c r="W23" s="245"/>
    </row>
    <row r="24" spans="1:23" ht="14.25" customHeight="1">
      <c r="A24" s="148">
        <v>2</v>
      </c>
      <c r="B24" s="157">
        <f t="shared" si="2"/>
        <v>49</v>
      </c>
      <c r="C24" s="158" t="s">
        <v>17</v>
      </c>
      <c r="D24" s="159">
        <f t="shared" si="3"/>
        <v>41978</v>
      </c>
      <c r="E24" s="182" t="s">
        <v>73</v>
      </c>
      <c r="F24" s="161"/>
      <c r="G24" s="162"/>
      <c r="H24" s="159"/>
      <c r="I24" s="163"/>
      <c r="J24" s="430" t="str">
        <f t="shared" si="4"/>
        <v/>
      </c>
      <c r="K24" s="424" t="str">
        <f t="shared" si="0"/>
        <v/>
      </c>
      <c r="L24" s="425" t="str">
        <f t="shared" si="1"/>
        <v/>
      </c>
      <c r="M24" s="245"/>
      <c r="N24" s="245"/>
      <c r="O24" s="245"/>
      <c r="P24" s="245"/>
      <c r="Q24" s="245"/>
      <c r="R24" s="245"/>
      <c r="S24" s="245"/>
      <c r="T24" s="245"/>
      <c r="U24" s="245"/>
      <c r="V24" s="245"/>
      <c r="W24" s="245"/>
    </row>
    <row r="25" spans="1:23" ht="14.25" customHeight="1">
      <c r="A25" s="148">
        <v>2</v>
      </c>
      <c r="B25" s="157">
        <f t="shared" si="2"/>
        <v>50</v>
      </c>
      <c r="C25" s="158" t="s">
        <v>16</v>
      </c>
      <c r="D25" s="159">
        <f t="shared" si="3"/>
        <v>41985</v>
      </c>
      <c r="E25" s="182" t="s">
        <v>73</v>
      </c>
      <c r="F25" s="161"/>
      <c r="G25" s="162"/>
      <c r="H25" s="159"/>
      <c r="I25" s="163"/>
      <c r="J25" s="430" t="str">
        <f t="shared" si="4"/>
        <v/>
      </c>
      <c r="K25" s="424" t="str">
        <f t="shared" si="0"/>
        <v/>
      </c>
      <c r="L25" s="425" t="str">
        <f t="shared" si="1"/>
        <v/>
      </c>
      <c r="M25" s="245"/>
      <c r="N25" s="245"/>
      <c r="O25" s="245"/>
      <c r="P25" s="245"/>
      <c r="Q25" s="245"/>
      <c r="R25" s="245"/>
      <c r="S25" s="245"/>
      <c r="T25" s="245"/>
      <c r="U25" s="245"/>
      <c r="V25" s="245"/>
      <c r="W25" s="245"/>
    </row>
    <row r="26" spans="1:23" ht="14.25" customHeight="1">
      <c r="A26" s="148">
        <v>2</v>
      </c>
      <c r="B26" s="157">
        <f t="shared" si="2"/>
        <v>51</v>
      </c>
      <c r="C26" s="158" t="s">
        <v>17</v>
      </c>
      <c r="D26" s="159">
        <f t="shared" si="3"/>
        <v>41992</v>
      </c>
      <c r="E26" s="182" t="s">
        <v>73</v>
      </c>
      <c r="F26" s="161"/>
      <c r="G26" s="162"/>
      <c r="H26" s="159"/>
      <c r="I26" s="163"/>
      <c r="J26" s="430" t="str">
        <f t="shared" si="4"/>
        <v/>
      </c>
      <c r="K26" s="424" t="str">
        <f t="shared" si="0"/>
        <v/>
      </c>
      <c r="L26" s="425" t="str">
        <f t="shared" si="1"/>
        <v/>
      </c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</row>
    <row r="27" spans="1:23" ht="14.25" customHeight="1">
      <c r="A27" s="148">
        <v>2</v>
      </c>
      <c r="B27" s="157">
        <f t="shared" si="2"/>
        <v>52</v>
      </c>
      <c r="C27" s="158" t="s">
        <v>16</v>
      </c>
      <c r="D27" s="159">
        <f t="shared" si="3"/>
        <v>41999</v>
      </c>
      <c r="E27" s="182" t="s">
        <v>73</v>
      </c>
      <c r="F27" s="161"/>
      <c r="G27" s="162"/>
      <c r="H27" s="159"/>
      <c r="I27" s="163"/>
      <c r="J27" s="430" t="str">
        <f t="shared" si="4"/>
        <v/>
      </c>
      <c r="K27" s="424" t="str">
        <f t="shared" si="0"/>
        <v/>
      </c>
      <c r="L27" s="425" t="str">
        <f t="shared" si="1"/>
        <v/>
      </c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</row>
    <row r="28" spans="1:23" ht="14.25" customHeight="1">
      <c r="A28" s="148">
        <v>2</v>
      </c>
      <c r="B28" s="157">
        <v>1</v>
      </c>
      <c r="C28" s="158" t="s">
        <v>17</v>
      </c>
      <c r="D28" s="159">
        <f t="shared" si="3"/>
        <v>42006</v>
      </c>
      <c r="E28" s="182" t="s">
        <v>73</v>
      </c>
      <c r="F28" s="161"/>
      <c r="G28" s="162"/>
      <c r="H28" s="159"/>
      <c r="I28" s="163"/>
      <c r="J28" s="430" t="str">
        <f t="shared" si="4"/>
        <v/>
      </c>
      <c r="K28" s="424" t="str">
        <f t="shared" si="0"/>
        <v/>
      </c>
      <c r="L28" s="425" t="str">
        <f t="shared" si="1"/>
        <v/>
      </c>
      <c r="M28" s="332"/>
      <c r="N28" s="332"/>
      <c r="O28" s="332"/>
      <c r="P28" s="332"/>
      <c r="Q28" s="332"/>
      <c r="R28" s="332"/>
      <c r="S28" s="332"/>
      <c r="T28" s="332"/>
      <c r="U28" s="332"/>
      <c r="V28" s="332"/>
      <c r="W28" s="332"/>
    </row>
    <row r="29" spans="1:23" ht="12.75">
      <c r="A29" s="148">
        <v>2</v>
      </c>
      <c r="B29" s="157">
        <f t="shared" ref="B29:B54" si="5">1+B28</f>
        <v>2</v>
      </c>
      <c r="C29" s="158" t="s">
        <v>16</v>
      </c>
      <c r="D29" s="159">
        <f t="shared" si="3"/>
        <v>42013</v>
      </c>
      <c r="E29" s="182" t="s">
        <v>73</v>
      </c>
      <c r="F29" s="161"/>
      <c r="G29" s="162"/>
      <c r="H29" s="159"/>
      <c r="I29" s="163"/>
      <c r="J29" s="430" t="str">
        <f t="shared" si="4"/>
        <v/>
      </c>
      <c r="K29" s="424" t="str">
        <f t="shared" si="0"/>
        <v/>
      </c>
      <c r="L29" s="425" t="str">
        <f t="shared" si="1"/>
        <v/>
      </c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</row>
    <row r="30" spans="1:23" ht="14.25" customHeight="1">
      <c r="A30" s="148">
        <v>2</v>
      </c>
      <c r="B30" s="157">
        <f t="shared" si="5"/>
        <v>3</v>
      </c>
      <c r="C30" s="158" t="s">
        <v>17</v>
      </c>
      <c r="D30" s="159">
        <f t="shared" si="3"/>
        <v>42020</v>
      </c>
      <c r="E30" s="182" t="s">
        <v>73</v>
      </c>
      <c r="F30" s="161"/>
      <c r="G30" s="162"/>
      <c r="H30" s="159"/>
      <c r="I30" s="163"/>
      <c r="J30" s="430" t="str">
        <f t="shared" si="4"/>
        <v/>
      </c>
      <c r="K30" s="424" t="str">
        <f t="shared" si="0"/>
        <v/>
      </c>
      <c r="L30" s="425" t="str">
        <f t="shared" si="1"/>
        <v/>
      </c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</row>
    <row r="31" spans="1:23" ht="14.25" customHeight="1">
      <c r="A31" s="148">
        <v>2</v>
      </c>
      <c r="B31" s="157">
        <f t="shared" si="5"/>
        <v>4</v>
      </c>
      <c r="C31" s="158" t="s">
        <v>16</v>
      </c>
      <c r="D31" s="159">
        <f t="shared" si="3"/>
        <v>42027</v>
      </c>
      <c r="E31" s="182" t="s">
        <v>73</v>
      </c>
      <c r="F31" s="161"/>
      <c r="G31" s="162"/>
      <c r="H31" s="159"/>
      <c r="I31" s="163"/>
      <c r="J31" s="430" t="str">
        <f t="shared" si="4"/>
        <v/>
      </c>
      <c r="K31" s="424" t="str">
        <f t="shared" si="0"/>
        <v/>
      </c>
      <c r="L31" s="425" t="str">
        <f t="shared" si="1"/>
        <v/>
      </c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</row>
    <row r="32" spans="1:23" ht="14.25" customHeight="1">
      <c r="A32" s="148">
        <v>2</v>
      </c>
      <c r="B32" s="157">
        <f t="shared" si="5"/>
        <v>5</v>
      </c>
      <c r="C32" s="158" t="s">
        <v>17</v>
      </c>
      <c r="D32" s="159">
        <f t="shared" si="3"/>
        <v>42034</v>
      </c>
      <c r="E32" s="182" t="s">
        <v>73</v>
      </c>
      <c r="F32" s="161"/>
      <c r="G32" s="162"/>
      <c r="H32" s="159"/>
      <c r="I32" s="163"/>
      <c r="J32" s="430" t="str">
        <f t="shared" si="4"/>
        <v/>
      </c>
      <c r="K32" s="424" t="str">
        <f t="shared" si="0"/>
        <v/>
      </c>
      <c r="L32" s="425" t="str">
        <f t="shared" si="1"/>
        <v/>
      </c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</row>
    <row r="33" spans="1:23" ht="14.25" customHeight="1">
      <c r="A33" s="148">
        <v>2</v>
      </c>
      <c r="B33" s="157">
        <f t="shared" si="5"/>
        <v>6</v>
      </c>
      <c r="C33" s="158" t="s">
        <v>16</v>
      </c>
      <c r="D33" s="159">
        <f t="shared" si="3"/>
        <v>42041</v>
      </c>
      <c r="E33" s="182" t="s">
        <v>73</v>
      </c>
      <c r="F33" s="161"/>
      <c r="G33" s="162"/>
      <c r="H33" s="159"/>
      <c r="I33" s="163"/>
      <c r="J33" s="430" t="str">
        <f t="shared" si="4"/>
        <v/>
      </c>
      <c r="K33" s="424" t="str">
        <f t="shared" si="0"/>
        <v/>
      </c>
      <c r="L33" s="425" t="str">
        <f t="shared" si="1"/>
        <v/>
      </c>
      <c r="M33" s="244"/>
      <c r="N33" s="244"/>
      <c r="O33" s="244"/>
      <c r="P33" s="245"/>
      <c r="Q33" s="245"/>
      <c r="R33" s="245"/>
      <c r="S33" s="245"/>
      <c r="T33" s="245"/>
      <c r="U33" s="245"/>
      <c r="V33" s="245"/>
      <c r="W33" s="245"/>
    </row>
    <row r="34" spans="1:23" ht="14.25" customHeight="1">
      <c r="A34" s="148">
        <v>2</v>
      </c>
      <c r="B34" s="157">
        <f t="shared" si="5"/>
        <v>7</v>
      </c>
      <c r="C34" s="158" t="s">
        <v>17</v>
      </c>
      <c r="D34" s="159">
        <f t="shared" si="3"/>
        <v>42048</v>
      </c>
      <c r="E34" s="182" t="s">
        <v>73</v>
      </c>
      <c r="F34" s="161"/>
      <c r="G34" s="162"/>
      <c r="H34" s="159"/>
      <c r="I34" s="163"/>
      <c r="J34" s="430" t="str">
        <f t="shared" si="4"/>
        <v/>
      </c>
      <c r="K34" s="424" t="str">
        <f t="shared" si="0"/>
        <v/>
      </c>
      <c r="L34" s="425" t="str">
        <f t="shared" si="1"/>
        <v/>
      </c>
      <c r="M34" s="244"/>
      <c r="N34" s="244"/>
      <c r="O34" s="244"/>
      <c r="P34" s="244"/>
      <c r="Q34" s="244"/>
      <c r="R34" s="244"/>
      <c r="S34" s="244"/>
      <c r="T34" s="245"/>
      <c r="U34" s="245"/>
      <c r="V34" s="245"/>
      <c r="W34" s="245"/>
    </row>
    <row r="35" spans="1:23" ht="14.25" customHeight="1">
      <c r="A35" s="148">
        <v>2</v>
      </c>
      <c r="B35" s="157">
        <f t="shared" si="5"/>
        <v>8</v>
      </c>
      <c r="C35" s="158" t="s">
        <v>16</v>
      </c>
      <c r="D35" s="159">
        <f t="shared" si="3"/>
        <v>42055</v>
      </c>
      <c r="E35" s="182" t="s">
        <v>73</v>
      </c>
      <c r="F35" s="161"/>
      <c r="G35" s="162"/>
      <c r="H35" s="159"/>
      <c r="I35" s="163"/>
      <c r="J35" s="430" t="str">
        <f t="shared" si="4"/>
        <v/>
      </c>
      <c r="K35" s="424" t="str">
        <f t="shared" si="0"/>
        <v/>
      </c>
      <c r="L35" s="425" t="str">
        <f t="shared" si="1"/>
        <v/>
      </c>
      <c r="M35" s="244"/>
      <c r="N35" s="244"/>
      <c r="O35" s="244"/>
      <c r="P35" s="244"/>
      <c r="Q35" s="244"/>
      <c r="R35" s="244"/>
      <c r="S35" s="244"/>
      <c r="T35" s="245"/>
      <c r="U35" s="245"/>
      <c r="V35" s="245"/>
      <c r="W35" s="245"/>
    </row>
    <row r="36" spans="1:23" ht="14.25" customHeight="1">
      <c r="A36" s="148">
        <v>2</v>
      </c>
      <c r="B36" s="157">
        <f t="shared" si="5"/>
        <v>9</v>
      </c>
      <c r="C36" s="158" t="s">
        <v>17</v>
      </c>
      <c r="D36" s="159">
        <f t="shared" si="3"/>
        <v>42062</v>
      </c>
      <c r="E36" s="182" t="s">
        <v>73</v>
      </c>
      <c r="F36" s="161"/>
      <c r="G36" s="162"/>
      <c r="H36" s="159"/>
      <c r="I36" s="163"/>
      <c r="J36" s="430" t="str">
        <f t="shared" si="4"/>
        <v/>
      </c>
      <c r="K36" s="424" t="str">
        <f t="shared" si="0"/>
        <v/>
      </c>
      <c r="L36" s="425" t="str">
        <f t="shared" si="1"/>
        <v/>
      </c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</row>
    <row r="37" spans="1:23" ht="14.25" customHeight="1">
      <c r="A37" s="148">
        <v>2</v>
      </c>
      <c r="B37" s="157">
        <f t="shared" si="5"/>
        <v>10</v>
      </c>
      <c r="C37" s="158" t="s">
        <v>16</v>
      </c>
      <c r="D37" s="159">
        <f t="shared" si="3"/>
        <v>42069</v>
      </c>
      <c r="E37" s="182" t="s">
        <v>73</v>
      </c>
      <c r="F37" s="161"/>
      <c r="G37" s="162"/>
      <c r="H37" s="159"/>
      <c r="I37" s="163"/>
      <c r="J37" s="430" t="str">
        <f t="shared" si="4"/>
        <v/>
      </c>
      <c r="K37" s="424" t="str">
        <f t="shared" si="0"/>
        <v/>
      </c>
      <c r="L37" s="425" t="str">
        <f t="shared" si="1"/>
        <v/>
      </c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</row>
    <row r="38" spans="1:23" ht="14.25" customHeight="1">
      <c r="A38" s="148">
        <v>2</v>
      </c>
      <c r="B38" s="157">
        <f t="shared" si="5"/>
        <v>11</v>
      </c>
      <c r="C38" s="158" t="s">
        <v>17</v>
      </c>
      <c r="D38" s="159">
        <f t="shared" si="3"/>
        <v>42076</v>
      </c>
      <c r="E38" s="182" t="s">
        <v>73</v>
      </c>
      <c r="F38" s="161"/>
      <c r="G38" s="162"/>
      <c r="H38" s="159"/>
      <c r="I38" s="163"/>
      <c r="J38" s="430" t="str">
        <f t="shared" si="4"/>
        <v/>
      </c>
      <c r="K38" s="424" t="str">
        <f t="shared" si="0"/>
        <v/>
      </c>
      <c r="L38" s="425" t="str">
        <f t="shared" si="1"/>
        <v/>
      </c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</row>
    <row r="39" spans="1:23" ht="14.25" customHeight="1">
      <c r="A39" s="148">
        <v>2</v>
      </c>
      <c r="B39" s="157">
        <f t="shared" si="5"/>
        <v>12</v>
      </c>
      <c r="C39" s="158" t="s">
        <v>16</v>
      </c>
      <c r="D39" s="159">
        <f t="shared" si="3"/>
        <v>42083</v>
      </c>
      <c r="E39" s="182" t="s">
        <v>73</v>
      </c>
      <c r="F39" s="161"/>
      <c r="G39" s="162"/>
      <c r="H39" s="159"/>
      <c r="I39" s="163"/>
      <c r="J39" s="430" t="str">
        <f t="shared" si="4"/>
        <v/>
      </c>
      <c r="K39" s="424" t="str">
        <f t="shared" si="0"/>
        <v/>
      </c>
      <c r="L39" s="425" t="str">
        <f t="shared" si="1"/>
        <v/>
      </c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</row>
    <row r="40" spans="1:23" ht="14.25" customHeight="1">
      <c r="A40" s="148">
        <v>2</v>
      </c>
      <c r="B40" s="157">
        <f t="shared" si="5"/>
        <v>13</v>
      </c>
      <c r="C40" s="158" t="s">
        <v>17</v>
      </c>
      <c r="D40" s="159">
        <f t="shared" si="3"/>
        <v>42090</v>
      </c>
      <c r="E40" s="182" t="s">
        <v>73</v>
      </c>
      <c r="F40" s="161"/>
      <c r="G40" s="162"/>
      <c r="H40" s="159"/>
      <c r="I40" s="163"/>
      <c r="J40" s="430" t="str">
        <f t="shared" si="4"/>
        <v/>
      </c>
      <c r="K40" s="424" t="str">
        <f t="shared" si="0"/>
        <v/>
      </c>
      <c r="L40" s="425" t="str">
        <f t="shared" si="1"/>
        <v/>
      </c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</row>
    <row r="41" spans="1:23" ht="14.25" customHeight="1">
      <c r="A41" s="148">
        <v>2</v>
      </c>
      <c r="B41" s="157">
        <f t="shared" si="5"/>
        <v>14</v>
      </c>
      <c r="C41" s="158" t="s">
        <v>16</v>
      </c>
      <c r="D41" s="159">
        <f t="shared" si="3"/>
        <v>42097</v>
      </c>
      <c r="E41" s="182" t="s">
        <v>73</v>
      </c>
      <c r="F41" s="161"/>
      <c r="G41" s="162"/>
      <c r="H41" s="159"/>
      <c r="I41" s="163"/>
      <c r="J41" s="430" t="str">
        <f t="shared" si="4"/>
        <v/>
      </c>
      <c r="K41" s="424" t="str">
        <f t="shared" si="0"/>
        <v/>
      </c>
      <c r="L41" s="425" t="str">
        <f t="shared" si="1"/>
        <v/>
      </c>
      <c r="M41" s="245"/>
      <c r="N41" s="245"/>
      <c r="O41" s="245"/>
      <c r="P41" s="245"/>
      <c r="Q41" s="245"/>
      <c r="R41" s="245"/>
      <c r="S41" s="245"/>
      <c r="T41" s="244"/>
      <c r="U41" s="244"/>
      <c r="V41" s="244"/>
      <c r="W41" s="244"/>
    </row>
    <row r="42" spans="1:23" ht="14.25" customHeight="1">
      <c r="A42" s="148">
        <v>2</v>
      </c>
      <c r="B42" s="157">
        <f t="shared" si="5"/>
        <v>15</v>
      </c>
      <c r="C42" s="158" t="s">
        <v>17</v>
      </c>
      <c r="D42" s="159">
        <f t="shared" si="3"/>
        <v>42104</v>
      </c>
      <c r="E42" s="182" t="s">
        <v>73</v>
      </c>
      <c r="F42" s="161"/>
      <c r="G42" s="162"/>
      <c r="H42" s="159"/>
      <c r="I42" s="163"/>
      <c r="J42" s="430" t="str">
        <f t="shared" si="4"/>
        <v/>
      </c>
      <c r="K42" s="424" t="str">
        <f t="shared" si="0"/>
        <v/>
      </c>
      <c r="L42" s="425" t="str">
        <f t="shared" si="1"/>
        <v/>
      </c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</row>
    <row r="43" spans="1:23" ht="14.25" customHeight="1">
      <c r="A43" s="148">
        <v>2</v>
      </c>
      <c r="B43" s="157">
        <f t="shared" si="5"/>
        <v>16</v>
      </c>
      <c r="C43" s="158" t="s">
        <v>16</v>
      </c>
      <c r="D43" s="159">
        <f t="shared" si="3"/>
        <v>42111</v>
      </c>
      <c r="E43" s="182" t="s">
        <v>73</v>
      </c>
      <c r="F43" s="161"/>
      <c r="G43" s="162"/>
      <c r="H43" s="159"/>
      <c r="I43" s="163"/>
      <c r="J43" s="430" t="str">
        <f t="shared" si="4"/>
        <v/>
      </c>
      <c r="K43" s="424" t="str">
        <f t="shared" si="0"/>
        <v/>
      </c>
      <c r="L43" s="425" t="str">
        <f t="shared" si="1"/>
        <v/>
      </c>
      <c r="M43" s="245"/>
      <c r="N43" s="245"/>
      <c r="O43" s="245"/>
      <c r="P43" s="245"/>
      <c r="Q43" s="245"/>
      <c r="R43" s="245"/>
      <c r="S43" s="245"/>
      <c r="T43" s="244"/>
      <c r="U43" s="244"/>
      <c r="V43" s="244"/>
      <c r="W43" s="244"/>
    </row>
    <row r="44" spans="1:23" ht="14.25" customHeight="1">
      <c r="A44" s="148">
        <v>2</v>
      </c>
      <c r="B44" s="157">
        <f t="shared" si="5"/>
        <v>17</v>
      </c>
      <c r="C44" s="158" t="s">
        <v>17</v>
      </c>
      <c r="D44" s="159">
        <f t="shared" si="3"/>
        <v>42118</v>
      </c>
      <c r="E44" s="182" t="s">
        <v>73</v>
      </c>
      <c r="F44" s="161"/>
      <c r="G44" s="162"/>
      <c r="H44" s="159"/>
      <c r="I44" s="163"/>
      <c r="J44" s="430" t="str">
        <f t="shared" si="4"/>
        <v/>
      </c>
      <c r="K44" s="424" t="str">
        <f t="shared" si="0"/>
        <v/>
      </c>
      <c r="L44" s="425" t="str">
        <f t="shared" si="1"/>
        <v/>
      </c>
      <c r="M44" s="245"/>
      <c r="N44" s="245"/>
      <c r="O44" s="245"/>
      <c r="P44" s="245"/>
      <c r="Q44" s="245"/>
      <c r="R44" s="245"/>
      <c r="S44" s="245"/>
      <c r="T44" s="244"/>
      <c r="U44" s="244"/>
      <c r="V44" s="244"/>
      <c r="W44" s="244"/>
    </row>
    <row r="45" spans="1:23" ht="14.25" customHeight="1">
      <c r="A45" s="148">
        <v>2</v>
      </c>
      <c r="B45" s="157">
        <f t="shared" si="5"/>
        <v>18</v>
      </c>
      <c r="C45" s="158" t="s">
        <v>16</v>
      </c>
      <c r="D45" s="159">
        <f t="shared" si="3"/>
        <v>42125</v>
      </c>
      <c r="E45" s="182" t="s">
        <v>73</v>
      </c>
      <c r="F45" s="161"/>
      <c r="G45" s="162"/>
      <c r="H45" s="159"/>
      <c r="I45" s="163"/>
      <c r="J45" s="430" t="str">
        <f t="shared" si="4"/>
        <v/>
      </c>
      <c r="K45" s="424" t="str">
        <f t="shared" si="0"/>
        <v/>
      </c>
      <c r="L45" s="425" t="str">
        <f t="shared" si="1"/>
        <v/>
      </c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</row>
    <row r="46" spans="1:23" ht="14.25" customHeight="1">
      <c r="A46" s="148">
        <v>2</v>
      </c>
      <c r="B46" s="157">
        <f t="shared" si="5"/>
        <v>19</v>
      </c>
      <c r="C46" s="158" t="s">
        <v>17</v>
      </c>
      <c r="D46" s="159">
        <f t="shared" si="3"/>
        <v>42132</v>
      </c>
      <c r="E46" s="182" t="s">
        <v>73</v>
      </c>
      <c r="F46" s="161"/>
      <c r="G46" s="162"/>
      <c r="H46" s="159"/>
      <c r="I46" s="163"/>
      <c r="J46" s="430" t="str">
        <f t="shared" si="4"/>
        <v/>
      </c>
      <c r="K46" s="424" t="str">
        <f t="shared" si="0"/>
        <v/>
      </c>
      <c r="L46" s="425" t="str">
        <f t="shared" si="1"/>
        <v/>
      </c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</row>
    <row r="47" spans="1:23" ht="14.25" customHeight="1">
      <c r="A47" s="148">
        <v>2</v>
      </c>
      <c r="B47" s="157">
        <f t="shared" si="5"/>
        <v>20</v>
      </c>
      <c r="C47" s="158" t="s">
        <v>16</v>
      </c>
      <c r="D47" s="159">
        <f t="shared" si="3"/>
        <v>42139</v>
      </c>
      <c r="E47" s="182" t="s">
        <v>73</v>
      </c>
      <c r="F47" s="161"/>
      <c r="G47" s="162"/>
      <c r="H47" s="159"/>
      <c r="I47" s="163"/>
      <c r="J47" s="430" t="str">
        <f t="shared" si="4"/>
        <v/>
      </c>
      <c r="K47" s="424" t="str">
        <f t="shared" si="0"/>
        <v/>
      </c>
      <c r="L47" s="425" t="str">
        <f t="shared" si="1"/>
        <v/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</row>
    <row r="48" spans="1:23" ht="14.25" customHeight="1">
      <c r="A48" s="148">
        <v>2</v>
      </c>
      <c r="B48" s="157">
        <f t="shared" si="5"/>
        <v>21</v>
      </c>
      <c r="C48" s="158" t="s">
        <v>17</v>
      </c>
      <c r="D48" s="159">
        <f t="shared" si="3"/>
        <v>42146</v>
      </c>
      <c r="E48" s="182" t="s">
        <v>73</v>
      </c>
      <c r="F48" s="161"/>
      <c r="G48" s="162"/>
      <c r="H48" s="159"/>
      <c r="I48" s="163"/>
      <c r="J48" s="430" t="str">
        <f t="shared" si="4"/>
        <v/>
      </c>
      <c r="K48" s="424" t="str">
        <f t="shared" si="0"/>
        <v/>
      </c>
      <c r="L48" s="425" t="str">
        <f t="shared" si="1"/>
        <v/>
      </c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</row>
    <row r="49" spans="1:23" ht="14.25" customHeight="1">
      <c r="A49" s="148">
        <v>2</v>
      </c>
      <c r="B49" s="157">
        <f t="shared" si="5"/>
        <v>22</v>
      </c>
      <c r="C49" s="158" t="s">
        <v>16</v>
      </c>
      <c r="D49" s="159">
        <f t="shared" si="3"/>
        <v>42153</v>
      </c>
      <c r="E49" s="182" t="s">
        <v>73</v>
      </c>
      <c r="F49" s="161"/>
      <c r="G49" s="162"/>
      <c r="H49" s="159"/>
      <c r="I49" s="163"/>
      <c r="J49" s="430" t="str">
        <f t="shared" si="4"/>
        <v/>
      </c>
      <c r="K49" s="424" t="str">
        <f t="shared" si="0"/>
        <v/>
      </c>
      <c r="L49" s="425" t="str">
        <f t="shared" si="1"/>
        <v/>
      </c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</row>
    <row r="50" spans="1:23" ht="14.25" customHeight="1">
      <c r="A50" s="148">
        <v>2</v>
      </c>
      <c r="B50" s="157">
        <f t="shared" si="5"/>
        <v>23</v>
      </c>
      <c r="C50" s="158" t="s">
        <v>17</v>
      </c>
      <c r="D50" s="159">
        <f t="shared" si="3"/>
        <v>42160</v>
      </c>
      <c r="E50" s="182" t="s">
        <v>73</v>
      </c>
      <c r="F50" s="161"/>
      <c r="G50" s="162"/>
      <c r="H50" s="159"/>
      <c r="I50" s="163"/>
      <c r="J50" s="430" t="str">
        <f t="shared" si="4"/>
        <v/>
      </c>
      <c r="K50" s="424" t="str">
        <f t="shared" si="0"/>
        <v/>
      </c>
      <c r="L50" s="425" t="str">
        <f t="shared" si="1"/>
        <v/>
      </c>
      <c r="M50" s="244"/>
      <c r="N50" s="244"/>
      <c r="O50" s="244"/>
      <c r="P50" s="244"/>
      <c r="Q50" s="244"/>
      <c r="R50" s="244"/>
      <c r="S50" s="244"/>
      <c r="T50" s="245"/>
      <c r="U50" s="245"/>
      <c r="V50" s="245"/>
      <c r="W50" s="245"/>
    </row>
    <row r="51" spans="1:23" ht="14.25" customHeight="1">
      <c r="A51" s="148">
        <v>2</v>
      </c>
      <c r="B51" s="157">
        <f t="shared" si="5"/>
        <v>24</v>
      </c>
      <c r="C51" s="158" t="s">
        <v>16</v>
      </c>
      <c r="D51" s="159">
        <f t="shared" si="3"/>
        <v>42167</v>
      </c>
      <c r="E51" s="182" t="s">
        <v>73</v>
      </c>
      <c r="F51" s="161"/>
      <c r="G51" s="162"/>
      <c r="H51" s="159"/>
      <c r="I51" s="163"/>
      <c r="J51" s="430" t="str">
        <f t="shared" si="4"/>
        <v/>
      </c>
      <c r="K51" s="424" t="str">
        <f t="shared" si="0"/>
        <v/>
      </c>
      <c r="L51" s="425" t="str">
        <f t="shared" si="1"/>
        <v/>
      </c>
      <c r="M51" s="244"/>
      <c r="N51" s="244"/>
      <c r="O51" s="244"/>
      <c r="P51" s="244"/>
      <c r="Q51" s="244"/>
      <c r="R51" s="244"/>
      <c r="S51" s="244"/>
      <c r="T51" s="245"/>
      <c r="U51" s="245"/>
      <c r="V51" s="245"/>
      <c r="W51" s="245"/>
    </row>
    <row r="52" spans="1:23" ht="14.25" customHeight="1">
      <c r="A52" s="148">
        <v>2</v>
      </c>
      <c r="B52" s="157">
        <f t="shared" si="5"/>
        <v>25</v>
      </c>
      <c r="C52" s="158" t="s">
        <v>17</v>
      </c>
      <c r="D52" s="159">
        <f t="shared" si="3"/>
        <v>42174</v>
      </c>
      <c r="E52" s="182" t="s">
        <v>73</v>
      </c>
      <c r="F52" s="161"/>
      <c r="G52" s="162"/>
      <c r="H52" s="159"/>
      <c r="I52" s="163"/>
      <c r="J52" s="430" t="str">
        <f t="shared" si="4"/>
        <v/>
      </c>
      <c r="K52" s="424" t="str">
        <f t="shared" si="0"/>
        <v/>
      </c>
      <c r="L52" s="425" t="str">
        <f t="shared" si="1"/>
        <v/>
      </c>
      <c r="M52" s="244"/>
      <c r="N52" s="244"/>
      <c r="O52" s="244"/>
      <c r="P52" s="244"/>
      <c r="Q52" s="244"/>
      <c r="R52" s="244"/>
      <c r="S52" s="244"/>
      <c r="T52" s="245"/>
      <c r="U52" s="245"/>
      <c r="V52" s="245"/>
      <c r="W52" s="245"/>
    </row>
    <row r="53" spans="1:23" ht="14.25" customHeight="1">
      <c r="A53" s="148">
        <v>2</v>
      </c>
      <c r="B53" s="157">
        <f t="shared" si="5"/>
        <v>26</v>
      </c>
      <c r="C53" s="158" t="s">
        <v>16</v>
      </c>
      <c r="D53" s="159">
        <f t="shared" si="3"/>
        <v>42181</v>
      </c>
      <c r="E53" s="182" t="s">
        <v>73</v>
      </c>
      <c r="F53" s="161"/>
      <c r="G53" s="162"/>
      <c r="H53" s="159"/>
      <c r="I53" s="163"/>
      <c r="J53" s="430" t="str">
        <f t="shared" si="4"/>
        <v/>
      </c>
      <c r="K53" s="424" t="str">
        <f t="shared" si="0"/>
        <v/>
      </c>
      <c r="L53" s="425" t="str">
        <f t="shared" si="1"/>
        <v/>
      </c>
      <c r="M53" s="244"/>
      <c r="N53" s="244"/>
      <c r="O53" s="244"/>
      <c r="P53" s="244"/>
      <c r="Q53" s="244"/>
      <c r="R53" s="244"/>
      <c r="S53" s="244"/>
      <c r="T53" s="245"/>
      <c r="U53" s="245"/>
      <c r="V53" s="245"/>
      <c r="W53" s="245"/>
    </row>
    <row r="54" spans="1:23" ht="14.25" customHeight="1" thickBot="1">
      <c r="A54" s="164">
        <f t="shared" ref="A54" si="6">1+A53</f>
        <v>3</v>
      </c>
      <c r="B54" s="165">
        <f t="shared" si="5"/>
        <v>27</v>
      </c>
      <c r="C54" s="166" t="s">
        <v>17</v>
      </c>
      <c r="D54" s="167">
        <f t="shared" si="3"/>
        <v>42188</v>
      </c>
      <c r="E54" s="183" t="s">
        <v>73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</row>
    <row r="55" spans="1:23" ht="14.25" customHeight="1" thickBot="1">
      <c r="A55" s="37"/>
      <c r="B55" s="24"/>
      <c r="C55" s="24"/>
      <c r="D55" s="24"/>
      <c r="E55" s="39"/>
      <c r="F55" s="2"/>
      <c r="G55" s="2"/>
      <c r="H55" s="2"/>
      <c r="I55" s="2"/>
      <c r="J55" s="2"/>
      <c r="K55" s="2"/>
      <c r="L55" s="2"/>
    </row>
    <row r="56" spans="1:23" ht="14.25" customHeight="1" thickBot="1">
      <c r="B56" s="308" t="s">
        <v>42</v>
      </c>
      <c r="C56" s="309"/>
      <c r="D56" s="309"/>
      <c r="E56" s="310"/>
      <c r="F56" s="2"/>
      <c r="G56" s="2"/>
      <c r="H56" s="2"/>
      <c r="I56" s="2"/>
      <c r="J56" s="2"/>
      <c r="K56" s="2"/>
      <c r="L56" s="2"/>
    </row>
    <row r="57" spans="1:23" ht="14.25" customHeight="1" thickBot="1">
      <c r="B57" s="2"/>
      <c r="C57" s="2"/>
      <c r="D57" s="2"/>
      <c r="E57" s="2"/>
      <c r="F57" s="326" t="s">
        <v>72</v>
      </c>
      <c r="G57" s="327"/>
      <c r="H57" s="327"/>
      <c r="I57" s="328"/>
      <c r="J57" s="62" t="s">
        <v>119</v>
      </c>
      <c r="K57" s="2"/>
      <c r="L57" s="2"/>
      <c r="M57" s="244"/>
      <c r="N57" s="244"/>
      <c r="O57" s="244"/>
    </row>
    <row r="58" spans="1:23" ht="14.2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K58" s="2"/>
      <c r="L58" s="2"/>
      <c r="M58" s="244"/>
      <c r="N58" s="244"/>
      <c r="O58" s="244"/>
    </row>
    <row r="59" spans="1:23" ht="14.2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K59" s="2"/>
      <c r="L59" s="2"/>
      <c r="M59" s="244"/>
      <c r="N59" s="244"/>
      <c r="O59" s="244"/>
    </row>
    <row r="60" spans="1:23" ht="14.2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K60" s="2"/>
      <c r="L60" s="2"/>
      <c r="M60" s="244"/>
      <c r="N60" s="244"/>
      <c r="O60" s="244"/>
    </row>
    <row r="61" spans="1:23" ht="14.25" customHeight="1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K61" s="2"/>
      <c r="L61" s="2"/>
      <c r="M61" s="244"/>
      <c r="N61" s="244"/>
      <c r="O61" s="244"/>
    </row>
    <row r="62" spans="1:23" ht="14.25" customHeight="1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K62" s="2"/>
      <c r="L62" s="2"/>
      <c r="M62" s="244"/>
      <c r="N62" s="244"/>
      <c r="O62" s="244"/>
    </row>
    <row r="63" spans="1:23" ht="14.2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K63" s="2"/>
      <c r="L63" s="2"/>
      <c r="M63" s="244"/>
      <c r="N63" s="244"/>
      <c r="O63" s="244"/>
    </row>
    <row r="64" spans="1:23" ht="14.25" customHeight="1" thickBot="1">
      <c r="B64" s="282"/>
      <c r="C64" s="285"/>
      <c r="D64" s="282"/>
      <c r="E64" s="321"/>
      <c r="F64" s="312"/>
      <c r="G64" s="315"/>
      <c r="H64" s="318"/>
      <c r="I64" s="444"/>
      <c r="J64" s="249" t="s">
        <v>27</v>
      </c>
      <c r="K64" s="2"/>
      <c r="L64" s="2"/>
      <c r="M64" s="244"/>
      <c r="N64" s="244"/>
      <c r="O64" s="244"/>
    </row>
    <row r="65" spans="1:15" ht="14.25" customHeight="1" thickBot="1">
      <c r="B65" s="283"/>
      <c r="C65" s="286"/>
      <c r="D65" s="283"/>
      <c r="E65" s="322"/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</row>
    <row r="66" spans="1:15" ht="14.25" customHeight="1">
      <c r="A66" s="149">
        <v>1</v>
      </c>
      <c r="B66" s="150">
        <v>36</v>
      </c>
      <c r="C66" s="151" t="s">
        <v>16</v>
      </c>
      <c r="D66" s="152">
        <f>+D11</f>
        <v>41887</v>
      </c>
      <c r="E66" s="172" t="s">
        <v>74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7">IF(OR(LEFT($P66,3)="sta",LEFT($T66,3)="sta",LEFT($X66,3)="sta",LEFT($AB66,3)="sta",LEFT($AF66,3)="sta",LEFT($AJ66,3)="sta",LEFT($AN66,3)="sta",LEFT($AR66,3)="sta"),"oui","")</f>
        <v/>
      </c>
      <c r="L66" s="422" t="str">
        <f t="shared" ref="L66:L109" si="8">IF(OR(LEFT($P66,3)="Lib",LEFT($T66,3)="Lib",LEFT($X66,3)="Lib",LEFT($AB66,3)="Lib",LEFT($AF66,3)="Lib",LEFT($AJ66,3)="Lib",LEFT($AN66,3)="Lib",LEFT($AR66,3)="Lib"),"oui","")</f>
        <v/>
      </c>
      <c r="M66" s="245"/>
      <c r="N66" s="245"/>
      <c r="O66" s="245"/>
    </row>
    <row r="67" spans="1:15" ht="14.25" customHeight="1">
      <c r="A67" s="148">
        <v>2</v>
      </c>
      <c r="B67" s="157">
        <f t="shared" ref="B67:B82" si="9">1+B66</f>
        <v>37</v>
      </c>
      <c r="C67" s="158" t="s">
        <v>17</v>
      </c>
      <c r="D67" s="159">
        <f t="shared" ref="D67:D109" si="10">7+D66</f>
        <v>41894</v>
      </c>
      <c r="E67" s="173" t="s">
        <v>74</v>
      </c>
      <c r="F67" s="161"/>
      <c r="G67" s="162"/>
      <c r="H67" s="159"/>
      <c r="I67" s="163"/>
      <c r="J67" s="423" t="str">
        <f t="shared" ref="J67:J109" si="11">IF(AND(K67="oui",L67="oui"),"Sta+Lib",IF(K67="oui","Stade",IF(L67="oui","Lib","")))</f>
        <v/>
      </c>
      <c r="K67" s="424" t="str">
        <f t="shared" si="7"/>
        <v/>
      </c>
      <c r="L67" s="425" t="str">
        <f t="shared" si="8"/>
        <v/>
      </c>
      <c r="M67" s="245"/>
      <c r="N67" s="245"/>
      <c r="O67" s="245"/>
    </row>
    <row r="68" spans="1:15" ht="14.25" customHeight="1">
      <c r="A68" s="148">
        <v>2</v>
      </c>
      <c r="B68" s="157">
        <f t="shared" si="9"/>
        <v>38</v>
      </c>
      <c r="C68" s="158" t="s">
        <v>16</v>
      </c>
      <c r="D68" s="159">
        <f t="shared" si="10"/>
        <v>41901</v>
      </c>
      <c r="E68" s="173" t="s">
        <v>74</v>
      </c>
      <c r="F68" s="161"/>
      <c r="G68" s="162"/>
      <c r="H68" s="159"/>
      <c r="I68" s="163"/>
      <c r="J68" s="423" t="str">
        <f t="shared" si="11"/>
        <v/>
      </c>
      <c r="K68" s="424" t="str">
        <f t="shared" si="7"/>
        <v/>
      </c>
      <c r="L68" s="425" t="str">
        <f t="shared" si="8"/>
        <v/>
      </c>
      <c r="M68" s="250"/>
      <c r="N68" s="250"/>
      <c r="O68" s="250"/>
    </row>
    <row r="69" spans="1:15" ht="14.25" customHeight="1">
      <c r="A69" s="148">
        <v>2</v>
      </c>
      <c r="B69" s="157">
        <f t="shared" si="9"/>
        <v>39</v>
      </c>
      <c r="C69" s="158" t="s">
        <v>17</v>
      </c>
      <c r="D69" s="159">
        <f t="shared" si="10"/>
        <v>41908</v>
      </c>
      <c r="E69" s="173" t="s">
        <v>74</v>
      </c>
      <c r="F69" s="161"/>
      <c r="G69" s="162"/>
      <c r="H69" s="159"/>
      <c r="I69" s="163"/>
      <c r="J69" s="423" t="str">
        <f t="shared" si="11"/>
        <v/>
      </c>
      <c r="K69" s="424" t="str">
        <f t="shared" si="7"/>
        <v/>
      </c>
      <c r="L69" s="425" t="str">
        <f t="shared" si="8"/>
        <v/>
      </c>
      <c r="M69" s="245"/>
      <c r="N69" s="245"/>
      <c r="O69" s="245"/>
    </row>
    <row r="70" spans="1:15" ht="14.25" customHeight="1">
      <c r="A70" s="148">
        <v>2</v>
      </c>
      <c r="B70" s="157">
        <f t="shared" si="9"/>
        <v>40</v>
      </c>
      <c r="C70" s="158" t="s">
        <v>16</v>
      </c>
      <c r="D70" s="159">
        <f t="shared" si="10"/>
        <v>41915</v>
      </c>
      <c r="E70" s="173" t="s">
        <v>74</v>
      </c>
      <c r="F70" s="161"/>
      <c r="G70" s="162"/>
      <c r="H70" s="159"/>
      <c r="I70" s="163"/>
      <c r="J70" s="423" t="str">
        <f t="shared" si="11"/>
        <v/>
      </c>
      <c r="K70" s="424" t="str">
        <f t="shared" si="7"/>
        <v/>
      </c>
      <c r="L70" s="425" t="str">
        <f t="shared" si="8"/>
        <v/>
      </c>
      <c r="M70" s="245"/>
      <c r="N70" s="245"/>
      <c r="O70" s="245"/>
    </row>
    <row r="71" spans="1:15" ht="14.25" customHeight="1">
      <c r="A71" s="148">
        <v>2</v>
      </c>
      <c r="B71" s="157">
        <f t="shared" si="9"/>
        <v>41</v>
      </c>
      <c r="C71" s="158" t="s">
        <v>17</v>
      </c>
      <c r="D71" s="159">
        <f t="shared" si="10"/>
        <v>41922</v>
      </c>
      <c r="E71" s="173" t="s">
        <v>74</v>
      </c>
      <c r="F71" s="161"/>
      <c r="G71" s="162"/>
      <c r="H71" s="159"/>
      <c r="I71" s="163"/>
      <c r="J71" s="423" t="str">
        <f t="shared" si="11"/>
        <v/>
      </c>
      <c r="K71" s="424" t="str">
        <f t="shared" si="7"/>
        <v/>
      </c>
      <c r="L71" s="425" t="str">
        <f t="shared" si="8"/>
        <v/>
      </c>
      <c r="M71" s="245"/>
      <c r="N71" s="245"/>
      <c r="O71" s="245"/>
    </row>
    <row r="72" spans="1:15" ht="14.25" customHeight="1">
      <c r="A72" s="148">
        <v>2</v>
      </c>
      <c r="B72" s="157">
        <f t="shared" si="9"/>
        <v>42</v>
      </c>
      <c r="C72" s="158" t="s">
        <v>16</v>
      </c>
      <c r="D72" s="159">
        <f t="shared" si="10"/>
        <v>41929</v>
      </c>
      <c r="E72" s="173" t="s">
        <v>74</v>
      </c>
      <c r="F72" s="161"/>
      <c r="G72" s="162"/>
      <c r="H72" s="159"/>
      <c r="I72" s="163"/>
      <c r="J72" s="423" t="str">
        <f t="shared" si="11"/>
        <v/>
      </c>
      <c r="K72" s="424" t="str">
        <f t="shared" si="7"/>
        <v/>
      </c>
      <c r="L72" s="425" t="str">
        <f t="shared" si="8"/>
        <v/>
      </c>
      <c r="M72" s="245"/>
      <c r="N72" s="245"/>
      <c r="O72" s="245"/>
    </row>
    <row r="73" spans="1:15" ht="14.25" customHeight="1">
      <c r="A73" s="148">
        <v>2</v>
      </c>
      <c r="B73" s="157">
        <f t="shared" si="9"/>
        <v>43</v>
      </c>
      <c r="C73" s="158" t="s">
        <v>17</v>
      </c>
      <c r="D73" s="159">
        <f t="shared" si="10"/>
        <v>41936</v>
      </c>
      <c r="E73" s="173" t="s">
        <v>74</v>
      </c>
      <c r="F73" s="161"/>
      <c r="G73" s="162"/>
      <c r="H73" s="159"/>
      <c r="I73" s="163"/>
      <c r="J73" s="423" t="str">
        <f t="shared" si="11"/>
        <v/>
      </c>
      <c r="K73" s="424" t="str">
        <f t="shared" si="7"/>
        <v/>
      </c>
      <c r="L73" s="425" t="str">
        <f t="shared" si="8"/>
        <v/>
      </c>
      <c r="M73" s="332"/>
      <c r="N73" s="332"/>
      <c r="O73" s="332"/>
    </row>
    <row r="74" spans="1:15" ht="14.25" customHeight="1">
      <c r="A74" s="148">
        <v>2</v>
      </c>
      <c r="B74" s="157">
        <f t="shared" si="9"/>
        <v>44</v>
      </c>
      <c r="C74" s="158" t="s">
        <v>16</v>
      </c>
      <c r="D74" s="159">
        <f t="shared" si="10"/>
        <v>41943</v>
      </c>
      <c r="E74" s="173" t="s">
        <v>74</v>
      </c>
      <c r="F74" s="161"/>
      <c r="G74" s="162"/>
      <c r="H74" s="159"/>
      <c r="I74" s="163"/>
      <c r="J74" s="423" t="str">
        <f t="shared" si="11"/>
        <v/>
      </c>
      <c r="K74" s="424" t="str">
        <f t="shared" si="7"/>
        <v/>
      </c>
      <c r="L74" s="425" t="str">
        <f t="shared" si="8"/>
        <v/>
      </c>
      <c r="M74" s="332"/>
      <c r="N74" s="332"/>
      <c r="O74" s="332"/>
    </row>
    <row r="75" spans="1:15" ht="14.25" customHeight="1">
      <c r="A75" s="148">
        <v>2</v>
      </c>
      <c r="B75" s="157">
        <f t="shared" si="9"/>
        <v>45</v>
      </c>
      <c r="C75" s="158" t="s">
        <v>17</v>
      </c>
      <c r="D75" s="159">
        <f t="shared" si="10"/>
        <v>41950</v>
      </c>
      <c r="E75" s="173" t="s">
        <v>74</v>
      </c>
      <c r="F75" s="161"/>
      <c r="G75" s="162"/>
      <c r="H75" s="159"/>
      <c r="I75" s="163"/>
      <c r="J75" s="423" t="str">
        <f t="shared" si="11"/>
        <v/>
      </c>
      <c r="K75" s="424" t="str">
        <f t="shared" si="7"/>
        <v/>
      </c>
      <c r="L75" s="425" t="str">
        <f t="shared" si="8"/>
        <v/>
      </c>
      <c r="M75" s="245"/>
      <c r="N75" s="245"/>
      <c r="O75" s="245"/>
    </row>
    <row r="76" spans="1:15" ht="14.25" customHeight="1">
      <c r="A76" s="148">
        <v>2</v>
      </c>
      <c r="B76" s="157">
        <f t="shared" si="9"/>
        <v>46</v>
      </c>
      <c r="C76" s="158" t="s">
        <v>16</v>
      </c>
      <c r="D76" s="159">
        <f t="shared" si="10"/>
        <v>41957</v>
      </c>
      <c r="E76" s="173" t="s">
        <v>74</v>
      </c>
      <c r="F76" s="161"/>
      <c r="G76" s="162"/>
      <c r="H76" s="159"/>
      <c r="I76" s="163"/>
      <c r="J76" s="423" t="str">
        <f t="shared" si="11"/>
        <v/>
      </c>
      <c r="K76" s="424" t="str">
        <f t="shared" si="7"/>
        <v/>
      </c>
      <c r="L76" s="425" t="str">
        <f t="shared" si="8"/>
        <v/>
      </c>
      <c r="M76" s="245"/>
      <c r="N76" s="245"/>
      <c r="O76" s="245"/>
    </row>
    <row r="77" spans="1:15" ht="14.25" customHeight="1">
      <c r="A77" s="148">
        <v>2</v>
      </c>
      <c r="B77" s="157">
        <f t="shared" si="9"/>
        <v>47</v>
      </c>
      <c r="C77" s="158" t="s">
        <v>17</v>
      </c>
      <c r="D77" s="159">
        <f t="shared" si="10"/>
        <v>41964</v>
      </c>
      <c r="E77" s="173" t="s">
        <v>74</v>
      </c>
      <c r="F77" s="161"/>
      <c r="G77" s="162"/>
      <c r="H77" s="159"/>
      <c r="I77" s="163"/>
      <c r="J77" s="423" t="str">
        <f t="shared" si="11"/>
        <v/>
      </c>
      <c r="K77" s="424" t="str">
        <f t="shared" si="7"/>
        <v/>
      </c>
      <c r="L77" s="425" t="str">
        <f t="shared" si="8"/>
        <v/>
      </c>
      <c r="M77" s="245"/>
      <c r="N77" s="245"/>
      <c r="O77" s="245"/>
    </row>
    <row r="78" spans="1:15" ht="14.25" customHeight="1">
      <c r="A78" s="148">
        <v>2</v>
      </c>
      <c r="B78" s="157">
        <f t="shared" si="9"/>
        <v>48</v>
      </c>
      <c r="C78" s="158" t="s">
        <v>16</v>
      </c>
      <c r="D78" s="159">
        <f t="shared" si="10"/>
        <v>41971</v>
      </c>
      <c r="E78" s="173" t="s">
        <v>74</v>
      </c>
      <c r="F78" s="161"/>
      <c r="G78" s="162"/>
      <c r="H78" s="159"/>
      <c r="I78" s="163"/>
      <c r="J78" s="423" t="str">
        <f t="shared" si="11"/>
        <v/>
      </c>
      <c r="K78" s="424" t="str">
        <f t="shared" si="7"/>
        <v/>
      </c>
      <c r="L78" s="425" t="str">
        <f t="shared" si="8"/>
        <v/>
      </c>
      <c r="M78" s="245"/>
      <c r="N78" s="245"/>
      <c r="O78" s="245"/>
    </row>
    <row r="79" spans="1:15" ht="14.25" customHeight="1">
      <c r="A79" s="148">
        <v>2</v>
      </c>
      <c r="B79" s="157">
        <f t="shared" si="9"/>
        <v>49</v>
      </c>
      <c r="C79" s="158" t="s">
        <v>17</v>
      </c>
      <c r="D79" s="159">
        <f t="shared" si="10"/>
        <v>41978</v>
      </c>
      <c r="E79" s="173" t="s">
        <v>74</v>
      </c>
      <c r="F79" s="161"/>
      <c r="G79" s="162"/>
      <c r="H79" s="159"/>
      <c r="I79" s="163"/>
      <c r="J79" s="423" t="str">
        <f t="shared" si="11"/>
        <v/>
      </c>
      <c r="K79" s="424" t="str">
        <f t="shared" si="7"/>
        <v/>
      </c>
      <c r="L79" s="425" t="str">
        <f t="shared" si="8"/>
        <v/>
      </c>
      <c r="M79" s="245"/>
      <c r="N79" s="245"/>
      <c r="O79" s="245"/>
    </row>
    <row r="80" spans="1:15" ht="14.25" customHeight="1">
      <c r="A80" s="148">
        <v>2</v>
      </c>
      <c r="B80" s="157">
        <f t="shared" si="9"/>
        <v>50</v>
      </c>
      <c r="C80" s="158" t="s">
        <v>16</v>
      </c>
      <c r="D80" s="159">
        <f t="shared" si="10"/>
        <v>41985</v>
      </c>
      <c r="E80" s="173" t="s">
        <v>74</v>
      </c>
      <c r="F80" s="161"/>
      <c r="G80" s="162"/>
      <c r="H80" s="159"/>
      <c r="I80" s="163"/>
      <c r="J80" s="423" t="str">
        <f t="shared" si="11"/>
        <v/>
      </c>
      <c r="K80" s="424" t="str">
        <f t="shared" si="7"/>
        <v/>
      </c>
      <c r="L80" s="425" t="str">
        <f t="shared" si="8"/>
        <v/>
      </c>
      <c r="M80" s="245"/>
      <c r="N80" s="245"/>
      <c r="O80" s="245"/>
    </row>
    <row r="81" spans="1:15" ht="14.25" customHeight="1">
      <c r="A81" s="148">
        <v>2</v>
      </c>
      <c r="B81" s="157">
        <f t="shared" si="9"/>
        <v>51</v>
      </c>
      <c r="C81" s="158" t="s">
        <v>17</v>
      </c>
      <c r="D81" s="159">
        <f t="shared" si="10"/>
        <v>41992</v>
      </c>
      <c r="E81" s="173" t="s">
        <v>74</v>
      </c>
      <c r="F81" s="161"/>
      <c r="G81" s="162"/>
      <c r="H81" s="159"/>
      <c r="I81" s="163"/>
      <c r="J81" s="423" t="str">
        <f t="shared" si="11"/>
        <v/>
      </c>
      <c r="K81" s="424" t="str">
        <f t="shared" si="7"/>
        <v/>
      </c>
      <c r="L81" s="425" t="str">
        <f t="shared" si="8"/>
        <v/>
      </c>
      <c r="M81" s="250"/>
      <c r="N81" s="250"/>
      <c r="O81" s="250"/>
    </row>
    <row r="82" spans="1:15" ht="14.25" customHeight="1">
      <c r="A82" s="148">
        <v>2</v>
      </c>
      <c r="B82" s="157">
        <f t="shared" si="9"/>
        <v>52</v>
      </c>
      <c r="C82" s="158" t="s">
        <v>16</v>
      </c>
      <c r="D82" s="159">
        <f t="shared" si="10"/>
        <v>41999</v>
      </c>
      <c r="E82" s="173" t="s">
        <v>74</v>
      </c>
      <c r="F82" s="161"/>
      <c r="G82" s="162"/>
      <c r="H82" s="159"/>
      <c r="I82" s="163"/>
      <c r="J82" s="423" t="str">
        <f t="shared" si="11"/>
        <v/>
      </c>
      <c r="K82" s="424" t="str">
        <f t="shared" si="7"/>
        <v/>
      </c>
      <c r="L82" s="425" t="str">
        <f t="shared" si="8"/>
        <v/>
      </c>
      <c r="M82" s="332"/>
      <c r="N82" s="332"/>
      <c r="O82" s="332"/>
    </row>
    <row r="83" spans="1:15" ht="14.25" customHeight="1">
      <c r="A83" s="148">
        <v>2</v>
      </c>
      <c r="B83" s="157">
        <v>1</v>
      </c>
      <c r="C83" s="158" t="s">
        <v>17</v>
      </c>
      <c r="D83" s="159">
        <f t="shared" si="10"/>
        <v>42006</v>
      </c>
      <c r="E83" s="173" t="s">
        <v>74</v>
      </c>
      <c r="F83" s="161"/>
      <c r="G83" s="162"/>
      <c r="H83" s="159"/>
      <c r="I83" s="163"/>
      <c r="J83" s="423" t="str">
        <f t="shared" si="11"/>
        <v/>
      </c>
      <c r="K83" s="424" t="str">
        <f t="shared" si="7"/>
        <v/>
      </c>
      <c r="L83" s="425" t="str">
        <f t="shared" si="8"/>
        <v/>
      </c>
      <c r="M83" s="332"/>
      <c r="N83" s="332"/>
      <c r="O83" s="332"/>
    </row>
    <row r="84" spans="1:15" ht="14.25" customHeight="1">
      <c r="A84" s="148">
        <v>2</v>
      </c>
      <c r="B84" s="157">
        <f t="shared" ref="B84:B109" si="12">1+B83</f>
        <v>2</v>
      </c>
      <c r="C84" s="158" t="s">
        <v>16</v>
      </c>
      <c r="D84" s="159">
        <f t="shared" si="10"/>
        <v>42013</v>
      </c>
      <c r="E84" s="173" t="s">
        <v>74</v>
      </c>
      <c r="F84" s="161"/>
      <c r="G84" s="162"/>
      <c r="H84" s="159"/>
      <c r="I84" s="163"/>
      <c r="J84" s="423" t="str">
        <f t="shared" si="11"/>
        <v/>
      </c>
      <c r="K84" s="424" t="str">
        <f t="shared" si="7"/>
        <v/>
      </c>
      <c r="L84" s="425" t="str">
        <f t="shared" si="8"/>
        <v/>
      </c>
      <c r="M84" s="245"/>
      <c r="N84" s="245"/>
      <c r="O84" s="245"/>
    </row>
    <row r="85" spans="1:15" ht="14.25" customHeight="1">
      <c r="A85" s="148">
        <v>2</v>
      </c>
      <c r="B85" s="157">
        <f t="shared" si="12"/>
        <v>3</v>
      </c>
      <c r="C85" s="158" t="s">
        <v>17</v>
      </c>
      <c r="D85" s="159">
        <f t="shared" si="10"/>
        <v>42020</v>
      </c>
      <c r="E85" s="173" t="s">
        <v>74</v>
      </c>
      <c r="F85" s="161"/>
      <c r="G85" s="162"/>
      <c r="H85" s="159"/>
      <c r="I85" s="163"/>
      <c r="J85" s="423" t="str">
        <f t="shared" si="11"/>
        <v/>
      </c>
      <c r="K85" s="424" t="str">
        <f t="shared" si="7"/>
        <v/>
      </c>
      <c r="L85" s="425" t="str">
        <f t="shared" si="8"/>
        <v/>
      </c>
      <c r="M85" s="245"/>
      <c r="N85" s="245"/>
      <c r="O85" s="245"/>
    </row>
    <row r="86" spans="1:15" ht="14.25" customHeight="1">
      <c r="A86" s="148">
        <v>2</v>
      </c>
      <c r="B86" s="157">
        <f t="shared" si="12"/>
        <v>4</v>
      </c>
      <c r="C86" s="158" t="s">
        <v>16</v>
      </c>
      <c r="D86" s="159">
        <f t="shared" si="10"/>
        <v>42027</v>
      </c>
      <c r="E86" s="173" t="s">
        <v>74</v>
      </c>
      <c r="F86" s="161"/>
      <c r="G86" s="162"/>
      <c r="H86" s="159"/>
      <c r="I86" s="163"/>
      <c r="J86" s="423" t="str">
        <f t="shared" si="11"/>
        <v/>
      </c>
      <c r="K86" s="424" t="str">
        <f t="shared" si="7"/>
        <v/>
      </c>
      <c r="L86" s="425" t="str">
        <f t="shared" si="8"/>
        <v/>
      </c>
      <c r="M86" s="245"/>
      <c r="N86" s="245"/>
      <c r="O86" s="245"/>
    </row>
    <row r="87" spans="1:15" ht="14.25" customHeight="1">
      <c r="A87" s="148">
        <v>2</v>
      </c>
      <c r="B87" s="157">
        <f t="shared" si="12"/>
        <v>5</v>
      </c>
      <c r="C87" s="158" t="s">
        <v>17</v>
      </c>
      <c r="D87" s="159">
        <f t="shared" si="10"/>
        <v>42034</v>
      </c>
      <c r="E87" s="173" t="s">
        <v>74</v>
      </c>
      <c r="F87" s="161"/>
      <c r="G87" s="162"/>
      <c r="H87" s="159"/>
      <c r="I87" s="163"/>
      <c r="J87" s="423" t="str">
        <f t="shared" si="11"/>
        <v/>
      </c>
      <c r="K87" s="424" t="str">
        <f t="shared" si="7"/>
        <v/>
      </c>
      <c r="L87" s="425" t="str">
        <f t="shared" si="8"/>
        <v/>
      </c>
      <c r="M87" s="245"/>
      <c r="N87" s="245"/>
      <c r="O87" s="245"/>
    </row>
    <row r="88" spans="1:15" ht="14.25" customHeight="1">
      <c r="A88" s="148">
        <v>2</v>
      </c>
      <c r="B88" s="157">
        <f t="shared" si="12"/>
        <v>6</v>
      </c>
      <c r="C88" s="158" t="s">
        <v>16</v>
      </c>
      <c r="D88" s="159">
        <f t="shared" si="10"/>
        <v>42041</v>
      </c>
      <c r="E88" s="173" t="s">
        <v>74</v>
      </c>
      <c r="F88" s="161"/>
      <c r="G88" s="162"/>
      <c r="H88" s="159"/>
      <c r="I88" s="163"/>
      <c r="J88" s="423" t="str">
        <f t="shared" si="11"/>
        <v/>
      </c>
      <c r="K88" s="424" t="str">
        <f t="shared" si="7"/>
        <v/>
      </c>
      <c r="L88" s="425" t="str">
        <f t="shared" si="8"/>
        <v/>
      </c>
      <c r="M88" s="244"/>
      <c r="N88" s="244"/>
      <c r="O88" s="244"/>
    </row>
    <row r="89" spans="1:15" ht="14.25" customHeight="1">
      <c r="A89" s="148">
        <v>2</v>
      </c>
      <c r="B89" s="157">
        <f t="shared" si="12"/>
        <v>7</v>
      </c>
      <c r="C89" s="158" t="s">
        <v>17</v>
      </c>
      <c r="D89" s="159">
        <f t="shared" si="10"/>
        <v>42048</v>
      </c>
      <c r="E89" s="173" t="s">
        <v>74</v>
      </c>
      <c r="F89" s="161"/>
      <c r="G89" s="162"/>
      <c r="H89" s="159"/>
      <c r="I89" s="163"/>
      <c r="J89" s="423" t="str">
        <f t="shared" si="11"/>
        <v/>
      </c>
      <c r="K89" s="424" t="str">
        <f t="shared" si="7"/>
        <v/>
      </c>
      <c r="L89" s="425" t="str">
        <f t="shared" si="8"/>
        <v/>
      </c>
      <c r="M89" s="244"/>
      <c r="N89" s="244"/>
      <c r="O89" s="244"/>
    </row>
    <row r="90" spans="1:15" ht="14.25" customHeight="1">
      <c r="A90" s="148">
        <v>2</v>
      </c>
      <c r="B90" s="157">
        <f t="shared" si="12"/>
        <v>8</v>
      </c>
      <c r="C90" s="158" t="s">
        <v>16</v>
      </c>
      <c r="D90" s="159">
        <f t="shared" si="10"/>
        <v>42055</v>
      </c>
      <c r="E90" s="173" t="s">
        <v>74</v>
      </c>
      <c r="F90" s="161"/>
      <c r="G90" s="162"/>
      <c r="H90" s="159"/>
      <c r="I90" s="163"/>
      <c r="J90" s="423" t="str">
        <f t="shared" si="11"/>
        <v/>
      </c>
      <c r="K90" s="424" t="str">
        <f t="shared" si="7"/>
        <v/>
      </c>
      <c r="L90" s="425" t="str">
        <f t="shared" si="8"/>
        <v/>
      </c>
      <c r="M90" s="244"/>
      <c r="N90" s="244"/>
      <c r="O90" s="244"/>
    </row>
    <row r="91" spans="1:15" ht="14.25" customHeight="1">
      <c r="A91" s="148">
        <v>2</v>
      </c>
      <c r="B91" s="157">
        <f t="shared" si="12"/>
        <v>9</v>
      </c>
      <c r="C91" s="158" t="s">
        <v>17</v>
      </c>
      <c r="D91" s="159">
        <f t="shared" si="10"/>
        <v>42062</v>
      </c>
      <c r="E91" s="173" t="s">
        <v>74</v>
      </c>
      <c r="F91" s="161"/>
      <c r="G91" s="162"/>
      <c r="H91" s="159"/>
      <c r="I91" s="163"/>
      <c r="J91" s="423" t="str">
        <f t="shared" si="11"/>
        <v/>
      </c>
      <c r="K91" s="424" t="str">
        <f t="shared" si="7"/>
        <v/>
      </c>
      <c r="L91" s="425" t="str">
        <f t="shared" si="8"/>
        <v/>
      </c>
      <c r="M91" s="332"/>
      <c r="N91" s="332"/>
      <c r="O91" s="332"/>
    </row>
    <row r="92" spans="1:15" ht="14.25" customHeight="1">
      <c r="A92" s="148">
        <v>2</v>
      </c>
      <c r="B92" s="157">
        <f t="shared" si="12"/>
        <v>10</v>
      </c>
      <c r="C92" s="158" t="s">
        <v>16</v>
      </c>
      <c r="D92" s="159">
        <f t="shared" si="10"/>
        <v>42069</v>
      </c>
      <c r="E92" s="173" t="s">
        <v>74</v>
      </c>
      <c r="F92" s="161"/>
      <c r="G92" s="162"/>
      <c r="H92" s="159"/>
      <c r="I92" s="163"/>
      <c r="J92" s="423" t="str">
        <f t="shared" si="11"/>
        <v/>
      </c>
      <c r="K92" s="424" t="str">
        <f t="shared" si="7"/>
        <v/>
      </c>
      <c r="L92" s="425" t="str">
        <f t="shared" si="8"/>
        <v/>
      </c>
      <c r="M92" s="332"/>
      <c r="N92" s="332"/>
      <c r="O92" s="332"/>
    </row>
    <row r="93" spans="1:15" ht="14.25" customHeight="1">
      <c r="A93" s="148">
        <v>2</v>
      </c>
      <c r="B93" s="157">
        <f t="shared" si="12"/>
        <v>11</v>
      </c>
      <c r="C93" s="158" t="s">
        <v>17</v>
      </c>
      <c r="D93" s="159">
        <f t="shared" si="10"/>
        <v>42076</v>
      </c>
      <c r="E93" s="173" t="s">
        <v>74</v>
      </c>
      <c r="F93" s="161"/>
      <c r="G93" s="162"/>
      <c r="H93" s="159"/>
      <c r="I93" s="163"/>
      <c r="J93" s="423" t="str">
        <f t="shared" si="11"/>
        <v/>
      </c>
      <c r="K93" s="424" t="str">
        <f t="shared" si="7"/>
        <v/>
      </c>
      <c r="L93" s="425" t="str">
        <f t="shared" si="8"/>
        <v/>
      </c>
      <c r="M93" s="245"/>
      <c r="N93" s="245"/>
      <c r="O93" s="245"/>
    </row>
    <row r="94" spans="1:15" ht="14.25" customHeight="1">
      <c r="A94" s="148">
        <v>2</v>
      </c>
      <c r="B94" s="157">
        <f t="shared" si="12"/>
        <v>12</v>
      </c>
      <c r="C94" s="158" t="s">
        <v>16</v>
      </c>
      <c r="D94" s="159">
        <f t="shared" si="10"/>
        <v>42083</v>
      </c>
      <c r="E94" s="173" t="s">
        <v>74</v>
      </c>
      <c r="F94" s="161"/>
      <c r="G94" s="162"/>
      <c r="H94" s="159"/>
      <c r="I94" s="163"/>
      <c r="J94" s="423" t="str">
        <f t="shared" si="11"/>
        <v/>
      </c>
      <c r="K94" s="424" t="str">
        <f t="shared" si="7"/>
        <v/>
      </c>
      <c r="L94" s="425" t="str">
        <f t="shared" si="8"/>
        <v/>
      </c>
      <c r="M94" s="245"/>
      <c r="N94" s="245"/>
      <c r="O94" s="245"/>
    </row>
    <row r="95" spans="1:15" ht="14.25" customHeight="1">
      <c r="A95" s="148">
        <v>2</v>
      </c>
      <c r="B95" s="157">
        <f t="shared" si="12"/>
        <v>13</v>
      </c>
      <c r="C95" s="158" t="s">
        <v>17</v>
      </c>
      <c r="D95" s="159">
        <f t="shared" si="10"/>
        <v>42090</v>
      </c>
      <c r="E95" s="173" t="s">
        <v>74</v>
      </c>
      <c r="F95" s="161"/>
      <c r="G95" s="162"/>
      <c r="H95" s="159"/>
      <c r="I95" s="163"/>
      <c r="J95" s="423" t="str">
        <f t="shared" si="11"/>
        <v/>
      </c>
      <c r="K95" s="424" t="str">
        <f t="shared" si="7"/>
        <v/>
      </c>
      <c r="L95" s="425" t="str">
        <f t="shared" si="8"/>
        <v/>
      </c>
      <c r="M95" s="245"/>
      <c r="N95" s="245"/>
      <c r="O95" s="245"/>
    </row>
    <row r="96" spans="1:15" ht="14.25" customHeight="1">
      <c r="A96" s="148">
        <v>2</v>
      </c>
      <c r="B96" s="157">
        <f t="shared" si="12"/>
        <v>14</v>
      </c>
      <c r="C96" s="158" t="s">
        <v>16</v>
      </c>
      <c r="D96" s="159">
        <f t="shared" si="10"/>
        <v>42097</v>
      </c>
      <c r="E96" s="173" t="s">
        <v>74</v>
      </c>
      <c r="F96" s="161"/>
      <c r="G96" s="162"/>
      <c r="H96" s="159"/>
      <c r="I96" s="163"/>
      <c r="J96" s="423" t="str">
        <f t="shared" si="11"/>
        <v/>
      </c>
      <c r="K96" s="424" t="str">
        <f t="shared" si="7"/>
        <v/>
      </c>
      <c r="L96" s="425" t="str">
        <f t="shared" si="8"/>
        <v/>
      </c>
      <c r="M96" s="245"/>
      <c r="N96" s="245"/>
      <c r="O96" s="245"/>
    </row>
    <row r="97" spans="1:15" ht="14.25" customHeight="1">
      <c r="A97" s="148">
        <v>2</v>
      </c>
      <c r="B97" s="157">
        <f t="shared" si="12"/>
        <v>15</v>
      </c>
      <c r="C97" s="158" t="s">
        <v>17</v>
      </c>
      <c r="D97" s="159">
        <f t="shared" si="10"/>
        <v>42104</v>
      </c>
      <c r="E97" s="173" t="s">
        <v>74</v>
      </c>
      <c r="F97" s="161"/>
      <c r="G97" s="162"/>
      <c r="H97" s="159"/>
      <c r="I97" s="163"/>
      <c r="J97" s="423" t="str">
        <f t="shared" si="11"/>
        <v/>
      </c>
      <c r="K97" s="424" t="str">
        <f t="shared" si="7"/>
        <v/>
      </c>
      <c r="L97" s="425" t="str">
        <f t="shared" si="8"/>
        <v/>
      </c>
      <c r="M97" s="245"/>
      <c r="N97" s="245"/>
      <c r="O97" s="245"/>
    </row>
    <row r="98" spans="1:15" ht="14.25" customHeight="1">
      <c r="A98" s="148">
        <v>2</v>
      </c>
      <c r="B98" s="157">
        <f t="shared" si="12"/>
        <v>16</v>
      </c>
      <c r="C98" s="158" t="s">
        <v>16</v>
      </c>
      <c r="D98" s="159">
        <f t="shared" si="10"/>
        <v>42111</v>
      </c>
      <c r="E98" s="173" t="s">
        <v>74</v>
      </c>
      <c r="F98" s="161"/>
      <c r="G98" s="162"/>
      <c r="H98" s="159"/>
      <c r="I98" s="163"/>
      <c r="J98" s="423" t="str">
        <f t="shared" si="11"/>
        <v/>
      </c>
      <c r="K98" s="424" t="str">
        <f t="shared" si="7"/>
        <v/>
      </c>
      <c r="L98" s="425" t="str">
        <f t="shared" si="8"/>
        <v/>
      </c>
      <c r="M98" s="245"/>
      <c r="N98" s="245"/>
      <c r="O98" s="245"/>
    </row>
    <row r="99" spans="1:15" ht="14.25" customHeight="1">
      <c r="A99" s="148">
        <v>2</v>
      </c>
      <c r="B99" s="157">
        <f t="shared" si="12"/>
        <v>17</v>
      </c>
      <c r="C99" s="158" t="s">
        <v>17</v>
      </c>
      <c r="D99" s="159">
        <f t="shared" si="10"/>
        <v>42118</v>
      </c>
      <c r="E99" s="173" t="s">
        <v>74</v>
      </c>
      <c r="F99" s="161"/>
      <c r="G99" s="162"/>
      <c r="H99" s="159"/>
      <c r="I99" s="163"/>
      <c r="J99" s="423" t="str">
        <f t="shared" si="11"/>
        <v/>
      </c>
      <c r="K99" s="424" t="str">
        <f t="shared" si="7"/>
        <v/>
      </c>
      <c r="L99" s="425" t="str">
        <f t="shared" si="8"/>
        <v/>
      </c>
      <c r="M99" s="245"/>
      <c r="N99" s="245"/>
      <c r="O99" s="245"/>
    </row>
    <row r="100" spans="1:15" ht="14.25" customHeight="1">
      <c r="A100" s="148">
        <v>2</v>
      </c>
      <c r="B100" s="157">
        <f t="shared" si="12"/>
        <v>18</v>
      </c>
      <c r="C100" s="158" t="s">
        <v>16</v>
      </c>
      <c r="D100" s="159">
        <f t="shared" si="10"/>
        <v>42125</v>
      </c>
      <c r="E100" s="173" t="s">
        <v>74</v>
      </c>
      <c r="F100" s="161"/>
      <c r="G100" s="162"/>
      <c r="H100" s="159"/>
      <c r="I100" s="163"/>
      <c r="J100" s="423" t="str">
        <f t="shared" si="11"/>
        <v/>
      </c>
      <c r="K100" s="424" t="str">
        <f t="shared" si="7"/>
        <v/>
      </c>
      <c r="L100" s="425" t="str">
        <f t="shared" si="8"/>
        <v/>
      </c>
      <c r="M100" s="332"/>
      <c r="N100" s="332"/>
      <c r="O100" s="332"/>
    </row>
    <row r="101" spans="1:15" ht="14.25" customHeight="1">
      <c r="A101" s="148">
        <v>2</v>
      </c>
      <c r="B101" s="157">
        <f t="shared" si="12"/>
        <v>19</v>
      </c>
      <c r="C101" s="158" t="s">
        <v>17</v>
      </c>
      <c r="D101" s="159">
        <f t="shared" si="10"/>
        <v>42132</v>
      </c>
      <c r="E101" s="173" t="s">
        <v>74</v>
      </c>
      <c r="F101" s="161"/>
      <c r="G101" s="162"/>
      <c r="H101" s="159"/>
      <c r="I101" s="163"/>
      <c r="J101" s="423" t="str">
        <f t="shared" si="11"/>
        <v/>
      </c>
      <c r="K101" s="424" t="str">
        <f t="shared" si="7"/>
        <v/>
      </c>
      <c r="L101" s="425" t="str">
        <f t="shared" si="8"/>
        <v/>
      </c>
      <c r="M101" s="332"/>
      <c r="N101" s="332"/>
      <c r="O101" s="332"/>
    </row>
    <row r="102" spans="1:15" ht="14.25" customHeight="1">
      <c r="A102" s="148">
        <v>2</v>
      </c>
      <c r="B102" s="157">
        <f t="shared" si="12"/>
        <v>20</v>
      </c>
      <c r="C102" s="158" t="s">
        <v>16</v>
      </c>
      <c r="D102" s="159">
        <f t="shared" si="10"/>
        <v>42139</v>
      </c>
      <c r="E102" s="173" t="s">
        <v>74</v>
      </c>
      <c r="F102" s="161"/>
      <c r="G102" s="162"/>
      <c r="H102" s="159"/>
      <c r="I102" s="163"/>
      <c r="J102" s="423" t="str">
        <f t="shared" si="11"/>
        <v/>
      </c>
      <c r="K102" s="424" t="str">
        <f t="shared" si="7"/>
        <v/>
      </c>
      <c r="L102" s="425" t="str">
        <f t="shared" si="8"/>
        <v/>
      </c>
      <c r="M102" s="245"/>
      <c r="N102" s="245"/>
      <c r="O102" s="245"/>
    </row>
    <row r="103" spans="1:15" ht="14.25" customHeight="1">
      <c r="A103" s="148">
        <v>2</v>
      </c>
      <c r="B103" s="157">
        <f t="shared" si="12"/>
        <v>21</v>
      </c>
      <c r="C103" s="158" t="s">
        <v>17</v>
      </c>
      <c r="D103" s="159">
        <f t="shared" si="10"/>
        <v>42146</v>
      </c>
      <c r="E103" s="173" t="s">
        <v>74</v>
      </c>
      <c r="F103" s="161"/>
      <c r="G103" s="162"/>
      <c r="H103" s="159"/>
      <c r="I103" s="163"/>
      <c r="J103" s="423" t="str">
        <f t="shared" si="11"/>
        <v/>
      </c>
      <c r="K103" s="424" t="str">
        <f t="shared" si="7"/>
        <v/>
      </c>
      <c r="L103" s="425" t="str">
        <f t="shared" si="8"/>
        <v/>
      </c>
      <c r="M103" s="245"/>
      <c r="N103" s="245"/>
      <c r="O103" s="245"/>
    </row>
    <row r="104" spans="1:15" ht="14.25" customHeight="1">
      <c r="A104" s="148">
        <v>2</v>
      </c>
      <c r="B104" s="157">
        <f t="shared" si="12"/>
        <v>22</v>
      </c>
      <c r="C104" s="158" t="s">
        <v>16</v>
      </c>
      <c r="D104" s="159">
        <f t="shared" si="10"/>
        <v>42153</v>
      </c>
      <c r="E104" s="173" t="s">
        <v>74</v>
      </c>
      <c r="F104" s="161"/>
      <c r="G104" s="162"/>
      <c r="H104" s="159"/>
      <c r="I104" s="163"/>
      <c r="J104" s="423" t="str">
        <f t="shared" si="11"/>
        <v/>
      </c>
      <c r="K104" s="424" t="str">
        <f t="shared" si="7"/>
        <v/>
      </c>
      <c r="L104" s="425" t="str">
        <f t="shared" si="8"/>
        <v/>
      </c>
      <c r="M104" s="245"/>
      <c r="N104" s="245"/>
      <c r="O104" s="245"/>
    </row>
    <row r="105" spans="1:15" ht="14.25" customHeight="1">
      <c r="A105" s="148">
        <v>2</v>
      </c>
      <c r="B105" s="157">
        <f t="shared" si="12"/>
        <v>23</v>
      </c>
      <c r="C105" s="158" t="s">
        <v>17</v>
      </c>
      <c r="D105" s="159">
        <f t="shared" si="10"/>
        <v>42160</v>
      </c>
      <c r="E105" s="173" t="s">
        <v>74</v>
      </c>
      <c r="F105" s="161"/>
      <c r="G105" s="162"/>
      <c r="H105" s="159"/>
      <c r="I105" s="163"/>
      <c r="J105" s="423" t="str">
        <f t="shared" si="11"/>
        <v/>
      </c>
      <c r="K105" s="424" t="str">
        <f t="shared" si="7"/>
        <v/>
      </c>
      <c r="L105" s="425" t="str">
        <f t="shared" si="8"/>
        <v/>
      </c>
      <c r="M105" s="244"/>
      <c r="N105" s="244"/>
      <c r="O105" s="244"/>
    </row>
    <row r="106" spans="1:15" ht="14.25" customHeight="1">
      <c r="A106" s="148">
        <v>2</v>
      </c>
      <c r="B106" s="157">
        <f t="shared" si="12"/>
        <v>24</v>
      </c>
      <c r="C106" s="158" t="s">
        <v>16</v>
      </c>
      <c r="D106" s="159">
        <f t="shared" si="10"/>
        <v>42167</v>
      </c>
      <c r="E106" s="173" t="s">
        <v>74</v>
      </c>
      <c r="F106" s="161"/>
      <c r="G106" s="162"/>
      <c r="H106" s="159"/>
      <c r="I106" s="163"/>
      <c r="J106" s="423" t="str">
        <f t="shared" si="11"/>
        <v/>
      </c>
      <c r="K106" s="424" t="str">
        <f t="shared" si="7"/>
        <v/>
      </c>
      <c r="L106" s="425" t="str">
        <f t="shared" si="8"/>
        <v/>
      </c>
      <c r="M106" s="244"/>
      <c r="N106" s="244"/>
      <c r="O106" s="244"/>
    </row>
    <row r="107" spans="1:15" ht="14.25" customHeight="1">
      <c r="A107" s="148">
        <v>2</v>
      </c>
      <c r="B107" s="157">
        <f t="shared" si="12"/>
        <v>25</v>
      </c>
      <c r="C107" s="158" t="s">
        <v>17</v>
      </c>
      <c r="D107" s="159">
        <f t="shared" si="10"/>
        <v>42174</v>
      </c>
      <c r="E107" s="173" t="s">
        <v>74</v>
      </c>
      <c r="F107" s="161"/>
      <c r="G107" s="162"/>
      <c r="H107" s="159"/>
      <c r="I107" s="163"/>
      <c r="J107" s="423" t="str">
        <f t="shared" si="11"/>
        <v/>
      </c>
      <c r="K107" s="424" t="str">
        <f t="shared" si="7"/>
        <v/>
      </c>
      <c r="L107" s="425" t="str">
        <f t="shared" si="8"/>
        <v/>
      </c>
      <c r="M107" s="244"/>
      <c r="N107" s="244"/>
      <c r="O107" s="244"/>
    </row>
    <row r="108" spans="1:15" ht="14.25" customHeight="1">
      <c r="A108" s="148">
        <v>2</v>
      </c>
      <c r="B108" s="157">
        <f t="shared" si="12"/>
        <v>26</v>
      </c>
      <c r="C108" s="158" t="s">
        <v>16</v>
      </c>
      <c r="D108" s="159">
        <f t="shared" si="10"/>
        <v>42181</v>
      </c>
      <c r="E108" s="173" t="s">
        <v>74</v>
      </c>
      <c r="F108" s="161"/>
      <c r="G108" s="162"/>
      <c r="H108" s="159"/>
      <c r="I108" s="163"/>
      <c r="J108" s="423" t="str">
        <f t="shared" si="11"/>
        <v/>
      </c>
      <c r="K108" s="424" t="str">
        <f t="shared" si="7"/>
        <v/>
      </c>
      <c r="L108" s="425" t="str">
        <f t="shared" si="8"/>
        <v/>
      </c>
      <c r="M108" s="244"/>
      <c r="N108" s="244"/>
      <c r="O108" s="244"/>
    </row>
    <row r="109" spans="1:15" ht="14.25" customHeight="1" thickBot="1">
      <c r="A109" s="164">
        <f t="shared" ref="A109" si="13">1+A108</f>
        <v>3</v>
      </c>
      <c r="B109" s="165">
        <f t="shared" si="12"/>
        <v>27</v>
      </c>
      <c r="C109" s="166" t="s">
        <v>17</v>
      </c>
      <c r="D109" s="167">
        <f t="shared" si="10"/>
        <v>42188</v>
      </c>
      <c r="E109" s="177" t="s">
        <v>74</v>
      </c>
      <c r="F109" s="169"/>
      <c r="G109" s="170"/>
      <c r="H109" s="167"/>
      <c r="I109" s="171"/>
      <c r="J109" s="426" t="str">
        <f t="shared" si="11"/>
        <v/>
      </c>
      <c r="K109" s="427" t="str">
        <f t="shared" si="7"/>
        <v/>
      </c>
      <c r="L109" s="428" t="str">
        <f t="shared" si="8"/>
        <v/>
      </c>
      <c r="M109" s="245"/>
      <c r="N109" s="245"/>
      <c r="O109" s="245"/>
    </row>
    <row r="110" spans="1:15" ht="14.25" customHeight="1">
      <c r="F110" s="180"/>
      <c r="G110" s="180"/>
      <c r="H110" s="180"/>
      <c r="I110" s="180"/>
      <c r="J110" s="181"/>
      <c r="K110" s="181"/>
      <c r="L110" s="181"/>
    </row>
    <row r="111" spans="1:15" ht="14.25" customHeight="1">
      <c r="F111" s="180"/>
      <c r="G111" s="180"/>
      <c r="H111" s="180"/>
      <c r="I111" s="180"/>
      <c r="J111" s="181"/>
      <c r="K111" s="181"/>
      <c r="L111" s="181"/>
    </row>
    <row r="112" spans="1:15" ht="14.25" customHeight="1">
      <c r="F112" s="180"/>
      <c r="G112" s="180"/>
      <c r="H112" s="180"/>
      <c r="I112" s="180"/>
      <c r="J112" s="181"/>
      <c r="K112" s="181"/>
      <c r="L112" s="181"/>
    </row>
    <row r="113" spans="6:12" ht="14.25" customHeight="1">
      <c r="F113" s="180"/>
      <c r="G113" s="180"/>
      <c r="H113" s="180"/>
      <c r="I113" s="180"/>
      <c r="J113" s="181"/>
      <c r="K113" s="181"/>
      <c r="L113" s="181"/>
    </row>
    <row r="114" spans="6:12" ht="14.25" customHeight="1">
      <c r="F114" s="180"/>
      <c r="G114" s="180"/>
      <c r="H114" s="180"/>
      <c r="I114" s="180"/>
      <c r="J114" s="181"/>
      <c r="K114" s="181"/>
      <c r="L114" s="181"/>
    </row>
    <row r="115" spans="6:12" ht="14.25" customHeight="1">
      <c r="F115" s="180"/>
      <c r="G115" s="180"/>
      <c r="H115" s="180"/>
      <c r="I115" s="180"/>
      <c r="J115" s="181"/>
      <c r="K115" s="181"/>
      <c r="L115" s="181"/>
    </row>
    <row r="116" spans="6:12" ht="14.25" customHeight="1">
      <c r="F116" s="180"/>
      <c r="G116" s="180"/>
      <c r="H116" s="180"/>
      <c r="I116" s="180"/>
      <c r="J116" s="181"/>
      <c r="K116" s="181"/>
      <c r="L116" s="181"/>
    </row>
  </sheetData>
  <mergeCells count="20">
    <mergeCell ref="B58:B65"/>
    <mergeCell ref="C58:C65"/>
    <mergeCell ref="B3:B10"/>
    <mergeCell ref="C3:C10"/>
    <mergeCell ref="D3:D10"/>
    <mergeCell ref="F3:F10"/>
    <mergeCell ref="G3:G10"/>
    <mergeCell ref="H3:H10"/>
    <mergeCell ref="E3:E10"/>
    <mergeCell ref="D58:D65"/>
    <mergeCell ref="F58:F65"/>
    <mergeCell ref="G58:G65"/>
    <mergeCell ref="H58:H65"/>
    <mergeCell ref="E58:E65"/>
    <mergeCell ref="F2:I2"/>
    <mergeCell ref="I3:I10"/>
    <mergeCell ref="F57:I57"/>
    <mergeCell ref="I58:I65"/>
    <mergeCell ref="B1:E1"/>
    <mergeCell ref="B56:E56"/>
  </mergeCells>
  <pageMargins left="0.19685039370078741" right="0.19685039370078741" top="0.35433070866141736" bottom="0.39370078740157483" header="0.15748031496062992" footer="0.19685039370078741"/>
  <pageSetup paperSize="9" scale="59" fitToHeight="0" orientation="portrait" r:id="rId1"/>
  <headerFooter>
    <oddHeader>&amp;L&amp;"Arial,Gras"&amp;14 2013-2014&amp;C&amp;"Arial,Gras"&amp;14LP CURIE OIGNIES -PROGRAMMATION EPS&amp;R&amp;"Arial,Gras"--&amp;A</oddHeader>
    <oddFooter>&amp;LEdition Dk-&amp;D-&amp;T&amp;R&amp;F------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  <pageSetUpPr fitToPage="1"/>
  </sheetPr>
  <dimension ref="A1:AF116"/>
  <sheetViews>
    <sheetView zoomScale="85" zoomScaleNormal="85" workbookViewId="0">
      <selection activeCell="F1" sqref="F1:L1048576"/>
    </sheetView>
  </sheetViews>
  <sheetFormatPr baseColWidth="10" defaultColWidth="5.140625" defaultRowHeight="12.75"/>
  <cols>
    <col min="1" max="1" width="3.140625" style="2" bestFit="1" customWidth="1"/>
    <col min="2" max="2" width="5.28515625" customWidth="1"/>
    <col min="3" max="3" width="8.28515625" bestFit="1" customWidth="1"/>
    <col min="4" max="4" width="11.5703125" style="20" bestFit="1" customWidth="1"/>
    <col min="5" max="5" width="4.5703125" style="20" customWidth="1"/>
    <col min="6" max="6" width="5.28515625" style="47" customWidth="1"/>
    <col min="7" max="8" width="3.7109375" style="47" customWidth="1"/>
    <col min="9" max="9" width="3.5703125" style="47" customWidth="1"/>
    <col min="10" max="10" width="10.28515625" style="21" bestFit="1" customWidth="1"/>
    <col min="11" max="11" width="6.42578125" style="21" customWidth="1"/>
    <col min="12" max="12" width="4" style="21" customWidth="1"/>
    <col min="13" max="13" width="5" style="242" customWidth="1"/>
    <col min="14" max="14" width="3.85546875" style="242" bestFit="1" customWidth="1"/>
    <col min="15" max="15" width="9.7109375" style="242" customWidth="1"/>
    <col min="16" max="16" width="12.140625" style="242" bestFit="1" customWidth="1"/>
    <col min="17" max="17" width="12.42578125" style="239" bestFit="1" customWidth="1"/>
    <col min="18" max="25" width="5.140625" style="239"/>
    <col min="26" max="28" width="8" style="239"/>
    <col min="29" max="32" width="5.140625" style="2"/>
  </cols>
  <sheetData>
    <row r="1" spans="1:28" ht="13.5" thickBot="1">
      <c r="B1" s="308" t="s">
        <v>176</v>
      </c>
      <c r="C1" s="309"/>
      <c r="D1" s="309"/>
      <c r="E1" s="310"/>
      <c r="F1" s="2"/>
      <c r="G1" s="2"/>
      <c r="H1" s="2"/>
      <c r="I1" s="2"/>
      <c r="J1" s="2"/>
      <c r="K1" s="2"/>
      <c r="L1" s="2"/>
      <c r="M1" s="239"/>
      <c r="N1" s="239"/>
      <c r="O1" s="239"/>
      <c r="P1" s="239"/>
    </row>
    <row r="2" spans="1:28" ht="13.5" customHeight="1" thickBot="1">
      <c r="B2" s="2"/>
      <c r="C2" s="2"/>
      <c r="D2" s="2"/>
      <c r="E2" s="2"/>
      <c r="F2" s="326" t="s">
        <v>72</v>
      </c>
      <c r="G2" s="327"/>
      <c r="H2" s="327"/>
      <c r="I2" s="328"/>
      <c r="J2" s="62" t="s">
        <v>119</v>
      </c>
      <c r="K2" s="2"/>
      <c r="L2" s="2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</row>
    <row r="3" spans="1:28" ht="12.75" customHeight="1">
      <c r="B3" s="281" t="s">
        <v>30</v>
      </c>
      <c r="C3" s="284" t="s">
        <v>15</v>
      </c>
      <c r="D3" s="281" t="s">
        <v>31</v>
      </c>
      <c r="E3" s="320" t="s">
        <v>75</v>
      </c>
      <c r="F3" s="311" t="s">
        <v>277</v>
      </c>
      <c r="G3" s="314" t="s">
        <v>272</v>
      </c>
      <c r="H3" s="317" t="s">
        <v>281</v>
      </c>
      <c r="I3" s="443" t="s">
        <v>280</v>
      </c>
      <c r="J3" s="62" t="s">
        <v>120</v>
      </c>
      <c r="K3" s="2"/>
      <c r="L3" s="2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</row>
    <row r="4" spans="1:28" ht="12.75" customHeight="1">
      <c r="B4" s="282"/>
      <c r="C4" s="285"/>
      <c r="D4" s="282"/>
      <c r="E4" s="321"/>
      <c r="F4" s="312"/>
      <c r="G4" s="315"/>
      <c r="H4" s="318"/>
      <c r="I4" s="444"/>
      <c r="J4" s="63" t="s">
        <v>121</v>
      </c>
      <c r="K4" s="2"/>
      <c r="L4" s="2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</row>
    <row r="5" spans="1:28" ht="12.75" customHeight="1">
      <c r="B5" s="282"/>
      <c r="C5" s="285"/>
      <c r="D5" s="282"/>
      <c r="E5" s="321"/>
      <c r="F5" s="312"/>
      <c r="G5" s="315"/>
      <c r="H5" s="318"/>
      <c r="I5" s="444"/>
      <c r="J5" s="63" t="s">
        <v>238</v>
      </c>
      <c r="K5" s="2"/>
      <c r="L5" s="2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</row>
    <row r="6" spans="1:28" ht="13.5" customHeight="1">
      <c r="B6" s="282"/>
      <c r="C6" s="285"/>
      <c r="D6" s="282"/>
      <c r="E6" s="321"/>
      <c r="F6" s="312"/>
      <c r="G6" s="315"/>
      <c r="H6" s="318"/>
      <c r="I6" s="444"/>
      <c r="J6" s="63" t="s">
        <v>37</v>
      </c>
      <c r="K6" s="2"/>
      <c r="L6" s="2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</row>
    <row r="7" spans="1:28" ht="15.75">
      <c r="B7" s="282"/>
      <c r="C7" s="285"/>
      <c r="D7" s="282"/>
      <c r="E7" s="321"/>
      <c r="F7" s="312"/>
      <c r="G7" s="315"/>
      <c r="H7" s="318"/>
      <c r="I7" s="444"/>
      <c r="J7" s="28" t="s">
        <v>98</v>
      </c>
      <c r="K7" s="2"/>
      <c r="L7" s="2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</row>
    <row r="8" spans="1:28" ht="15.75" customHeight="1">
      <c r="B8" s="282"/>
      <c r="C8" s="285"/>
      <c r="D8" s="282"/>
      <c r="E8" s="321"/>
      <c r="F8" s="312"/>
      <c r="G8" s="315"/>
      <c r="H8" s="318"/>
      <c r="I8" s="444"/>
      <c r="J8" s="28" t="s">
        <v>105</v>
      </c>
      <c r="K8" s="2"/>
      <c r="L8" s="2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</row>
    <row r="9" spans="1:28" ht="16.5" customHeight="1" thickBot="1">
      <c r="B9" s="282"/>
      <c r="C9" s="285"/>
      <c r="D9" s="282"/>
      <c r="E9" s="321"/>
      <c r="F9" s="312"/>
      <c r="G9" s="315"/>
      <c r="H9" s="318"/>
      <c r="I9" s="444"/>
      <c r="J9" s="249" t="s">
        <v>27</v>
      </c>
      <c r="K9" s="2"/>
      <c r="L9" s="2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  <c r="AB9" s="244"/>
    </row>
    <row r="10" spans="1:28" ht="13.5" thickBot="1">
      <c r="B10" s="283"/>
      <c r="C10" s="286"/>
      <c r="D10" s="283"/>
      <c r="E10" s="322"/>
      <c r="F10" s="313"/>
      <c r="G10" s="316"/>
      <c r="H10" s="319"/>
      <c r="I10" s="319"/>
      <c r="J10" s="354" t="s">
        <v>39</v>
      </c>
      <c r="K10" s="418" t="s">
        <v>47</v>
      </c>
      <c r="L10" s="419" t="s">
        <v>70</v>
      </c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</row>
    <row r="11" spans="1:28">
      <c r="A11" s="149">
        <v>1</v>
      </c>
      <c r="B11" s="150">
        <v>36</v>
      </c>
      <c r="C11" s="151" t="s">
        <v>16</v>
      </c>
      <c r="D11" s="152">
        <f>4+'LUNDI-AM'!D11</f>
        <v>41887</v>
      </c>
      <c r="E11" s="172" t="s">
        <v>77</v>
      </c>
      <c r="F11" s="174"/>
      <c r="G11" s="175"/>
      <c r="H11" s="152"/>
      <c r="I11" s="176"/>
      <c r="J11" s="429" t="str">
        <f>IF(AND(K11="oui",L11="oui"),"Sta+Lib",IF(K11="oui","Stade",IF(L11="oui","Lib","")))</f>
        <v/>
      </c>
      <c r="K11" s="421" t="str">
        <f t="shared" ref="K11:K54" si="0">IF(OR(LEFT($P11,3)="sta",LEFT($T11,3)="sta",LEFT($X11,3)="sta",LEFT($AB11,3)="sta",LEFT($AF11,3)="sta",LEFT($AJ11,3)="sta",LEFT($AN11,3)="sta",LEFT($AR11,3)="sta"),"oui","")</f>
        <v/>
      </c>
      <c r="L11" s="422" t="str">
        <f t="shared" ref="L11:L54" si="1">IF(OR(LEFT($P11,3)="Lib",LEFT($T11,3)="Lib",LEFT($X11,3)="Lib",LEFT($AB11,3)="Lib",LEFT($AF11,3)="Lib",LEFT($AJ11,3)="Lib",LEFT($AN11,3)="Lib",LEFT($AR11,3)="Lib"),"oui","")</f>
        <v/>
      </c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</row>
    <row r="12" spans="1:28">
      <c r="A12" s="148">
        <v>2</v>
      </c>
      <c r="B12" s="157">
        <f t="shared" ref="B12:B27" si="2">1+B11</f>
        <v>37</v>
      </c>
      <c r="C12" s="158" t="s">
        <v>17</v>
      </c>
      <c r="D12" s="159">
        <f t="shared" ref="D12:D54" si="3">7+D11</f>
        <v>41894</v>
      </c>
      <c r="E12" s="173" t="s">
        <v>77</v>
      </c>
      <c r="F12" s="161"/>
      <c r="G12" s="162"/>
      <c r="H12" s="159"/>
      <c r="I12" s="163"/>
      <c r="J12" s="430" t="str">
        <f t="shared" ref="J12:J54" si="4">IF(AND(K12="oui",L12="oui"),"Sta+Lib",IF(K12="oui","Stade",IF(L12="oui","Lib","")))</f>
        <v/>
      </c>
      <c r="K12" s="424" t="str">
        <f t="shared" si="0"/>
        <v/>
      </c>
      <c r="L12" s="425" t="str">
        <f t="shared" si="1"/>
        <v/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</row>
    <row r="13" spans="1:28" ht="17.25" customHeight="1">
      <c r="A13" s="148">
        <f>1+A12</f>
        <v>3</v>
      </c>
      <c r="B13" s="157">
        <f t="shared" si="2"/>
        <v>38</v>
      </c>
      <c r="C13" s="158" t="s">
        <v>16</v>
      </c>
      <c r="D13" s="159">
        <f t="shared" si="3"/>
        <v>41901</v>
      </c>
      <c r="E13" s="173" t="s">
        <v>77</v>
      </c>
      <c r="F13" s="161"/>
      <c r="G13" s="162"/>
      <c r="H13" s="159"/>
      <c r="I13" s="163"/>
      <c r="J13" s="430" t="str">
        <f t="shared" ref="J13:J53" si="5">IF(AND(K13="oui",L13="oui"),"Sta+Lib",IF(K13="oui","Stade",IF(L13="oui","Lib","")))</f>
        <v/>
      </c>
      <c r="K13" s="424" t="str">
        <f t="shared" si="0"/>
        <v/>
      </c>
      <c r="L13" s="425" t="str">
        <f t="shared" si="1"/>
        <v/>
      </c>
      <c r="M13" s="250"/>
      <c r="N13" s="250"/>
      <c r="O13" s="250"/>
      <c r="P13" s="250"/>
      <c r="Q13" s="250"/>
      <c r="R13" s="250"/>
      <c r="S13" s="250"/>
      <c r="T13" s="250"/>
      <c r="U13" s="250"/>
      <c r="V13" s="250"/>
      <c r="W13" s="250"/>
      <c r="X13" s="250"/>
      <c r="Y13" s="250"/>
      <c r="Z13" s="250"/>
      <c r="AA13" s="250"/>
      <c r="AB13" s="250"/>
    </row>
    <row r="14" spans="1:28">
      <c r="A14" s="148">
        <f t="shared" ref="A14:A54" si="6">1+A13</f>
        <v>4</v>
      </c>
      <c r="B14" s="157">
        <f t="shared" si="2"/>
        <v>39</v>
      </c>
      <c r="C14" s="158" t="s">
        <v>17</v>
      </c>
      <c r="D14" s="159">
        <f t="shared" si="3"/>
        <v>41908</v>
      </c>
      <c r="E14" s="173" t="s">
        <v>77</v>
      </c>
      <c r="F14" s="161"/>
      <c r="G14" s="162"/>
      <c r="H14" s="159"/>
      <c r="I14" s="163"/>
      <c r="J14" s="430" t="str">
        <f t="shared" si="5"/>
        <v/>
      </c>
      <c r="K14" s="424" t="str">
        <f t="shared" si="0"/>
        <v/>
      </c>
      <c r="L14" s="425" t="str">
        <f t="shared" si="1"/>
        <v/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  <c r="AA14" s="245"/>
      <c r="AB14" s="245"/>
    </row>
    <row r="15" spans="1:28">
      <c r="A15" s="148">
        <f t="shared" si="6"/>
        <v>5</v>
      </c>
      <c r="B15" s="157">
        <f t="shared" si="2"/>
        <v>40</v>
      </c>
      <c r="C15" s="158" t="s">
        <v>16</v>
      </c>
      <c r="D15" s="159">
        <f t="shared" si="3"/>
        <v>41915</v>
      </c>
      <c r="E15" s="173" t="s">
        <v>77</v>
      </c>
      <c r="F15" s="161"/>
      <c r="G15" s="162"/>
      <c r="H15" s="159"/>
      <c r="I15" s="163"/>
      <c r="J15" s="430" t="str">
        <f t="shared" si="5"/>
        <v/>
      </c>
      <c r="K15" s="424" t="str">
        <f t="shared" si="0"/>
        <v/>
      </c>
      <c r="L15" s="425" t="str">
        <f t="shared" si="1"/>
        <v/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  <c r="AA15" s="245"/>
      <c r="AB15" s="245"/>
    </row>
    <row r="16" spans="1:28">
      <c r="A16" s="148">
        <f t="shared" si="6"/>
        <v>6</v>
      </c>
      <c r="B16" s="157">
        <f t="shared" si="2"/>
        <v>41</v>
      </c>
      <c r="C16" s="158" t="s">
        <v>17</v>
      </c>
      <c r="D16" s="159">
        <f t="shared" si="3"/>
        <v>41922</v>
      </c>
      <c r="E16" s="173" t="s">
        <v>77</v>
      </c>
      <c r="F16" s="161"/>
      <c r="G16" s="162"/>
      <c r="H16" s="159"/>
      <c r="I16" s="163"/>
      <c r="J16" s="430" t="str">
        <f t="shared" si="5"/>
        <v/>
      </c>
      <c r="K16" s="424" t="str">
        <f t="shared" si="0"/>
        <v/>
      </c>
      <c r="L16" s="425" t="str">
        <f t="shared" si="1"/>
        <v/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  <c r="AA16" s="245"/>
      <c r="AB16" s="245"/>
    </row>
    <row r="17" spans="1:28">
      <c r="A17" s="148">
        <f t="shared" si="6"/>
        <v>7</v>
      </c>
      <c r="B17" s="157">
        <f t="shared" si="2"/>
        <v>42</v>
      </c>
      <c r="C17" s="158" t="s">
        <v>16</v>
      </c>
      <c r="D17" s="159">
        <f t="shared" si="3"/>
        <v>41929</v>
      </c>
      <c r="E17" s="173" t="s">
        <v>77</v>
      </c>
      <c r="F17" s="161"/>
      <c r="G17" s="162"/>
      <c r="H17" s="159"/>
      <c r="I17" s="163"/>
      <c r="J17" s="430" t="str">
        <f t="shared" si="5"/>
        <v/>
      </c>
      <c r="K17" s="424" t="str">
        <f t="shared" si="0"/>
        <v/>
      </c>
      <c r="L17" s="425" t="str">
        <f t="shared" si="1"/>
        <v/>
      </c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</row>
    <row r="18" spans="1:28" ht="12.75" customHeight="1">
      <c r="A18" s="148"/>
      <c r="B18" s="157">
        <f t="shared" si="2"/>
        <v>43</v>
      </c>
      <c r="C18" s="158" t="s">
        <v>17</v>
      </c>
      <c r="D18" s="159">
        <f t="shared" si="3"/>
        <v>41936</v>
      </c>
      <c r="E18" s="173" t="s">
        <v>77</v>
      </c>
      <c r="F18" s="161"/>
      <c r="G18" s="162"/>
      <c r="H18" s="159"/>
      <c r="I18" s="163"/>
      <c r="J18" s="430" t="str">
        <f t="shared" si="5"/>
        <v/>
      </c>
      <c r="K18" s="424" t="str">
        <f t="shared" si="0"/>
        <v/>
      </c>
      <c r="L18" s="425" t="str">
        <f t="shared" si="1"/>
        <v/>
      </c>
      <c r="M18" s="332"/>
      <c r="N18" s="332"/>
      <c r="O18" s="332"/>
      <c r="P18" s="332"/>
      <c r="Q18" s="332"/>
      <c r="R18" s="332"/>
      <c r="S18" s="332"/>
      <c r="T18" s="332"/>
      <c r="U18" s="332"/>
      <c r="V18" s="332"/>
      <c r="W18" s="332"/>
      <c r="X18" s="332"/>
      <c r="Y18" s="332"/>
      <c r="Z18" s="332"/>
      <c r="AA18" s="332"/>
      <c r="AB18" s="332"/>
    </row>
    <row r="19" spans="1:28">
      <c r="A19" s="148"/>
      <c r="B19" s="157">
        <f t="shared" si="2"/>
        <v>44</v>
      </c>
      <c r="C19" s="158" t="s">
        <v>16</v>
      </c>
      <c r="D19" s="159">
        <f t="shared" si="3"/>
        <v>41943</v>
      </c>
      <c r="E19" s="173" t="s">
        <v>77</v>
      </c>
      <c r="F19" s="161"/>
      <c r="G19" s="162"/>
      <c r="H19" s="159"/>
      <c r="I19" s="163"/>
      <c r="J19" s="430" t="str">
        <f t="shared" si="5"/>
        <v/>
      </c>
      <c r="K19" s="424" t="str">
        <f t="shared" si="0"/>
        <v/>
      </c>
      <c r="L19" s="425" t="str">
        <f t="shared" si="1"/>
        <v/>
      </c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  <c r="X19" s="332"/>
      <c r="Y19" s="332"/>
      <c r="Z19" s="332"/>
      <c r="AA19" s="332"/>
      <c r="AB19" s="332"/>
    </row>
    <row r="20" spans="1:28">
      <c r="A20" s="148">
        <f>1+A17</f>
        <v>8</v>
      </c>
      <c r="B20" s="157">
        <f t="shared" si="2"/>
        <v>45</v>
      </c>
      <c r="C20" s="158" t="s">
        <v>17</v>
      </c>
      <c r="D20" s="159">
        <f t="shared" si="3"/>
        <v>41950</v>
      </c>
      <c r="E20" s="173" t="s">
        <v>77</v>
      </c>
      <c r="F20" s="161"/>
      <c r="G20" s="162"/>
      <c r="H20" s="159"/>
      <c r="I20" s="163"/>
      <c r="J20" s="430" t="str">
        <f t="shared" si="5"/>
        <v/>
      </c>
      <c r="K20" s="424" t="str">
        <f t="shared" si="0"/>
        <v/>
      </c>
      <c r="L20" s="425" t="str">
        <f t="shared" si="1"/>
        <v/>
      </c>
      <c r="M20" s="245"/>
      <c r="N20" s="245"/>
      <c r="O20" s="245"/>
      <c r="P20" s="245"/>
      <c r="Q20" s="245"/>
      <c r="R20" s="245"/>
      <c r="S20" s="245"/>
      <c r="T20" s="245"/>
      <c r="U20" s="245"/>
      <c r="V20" s="245"/>
      <c r="W20" s="245"/>
      <c r="X20" s="245"/>
      <c r="Y20" s="245"/>
      <c r="Z20" s="245"/>
      <c r="AA20" s="245"/>
      <c r="AB20" s="245"/>
    </row>
    <row r="21" spans="1:28" ht="13.5" customHeight="1">
      <c r="A21" s="148">
        <f t="shared" si="6"/>
        <v>9</v>
      </c>
      <c r="B21" s="157">
        <f t="shared" si="2"/>
        <v>46</v>
      </c>
      <c r="C21" s="158" t="s">
        <v>16</v>
      </c>
      <c r="D21" s="159">
        <f t="shared" si="3"/>
        <v>41957</v>
      </c>
      <c r="E21" s="173" t="s">
        <v>77</v>
      </c>
      <c r="F21" s="161"/>
      <c r="G21" s="162"/>
      <c r="H21" s="159"/>
      <c r="I21" s="163"/>
      <c r="J21" s="430" t="str">
        <f t="shared" si="5"/>
        <v/>
      </c>
      <c r="K21" s="424" t="str">
        <f t="shared" si="0"/>
        <v/>
      </c>
      <c r="L21" s="425" t="str">
        <f t="shared" si="1"/>
        <v/>
      </c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  <c r="AB21" s="245"/>
    </row>
    <row r="22" spans="1:28">
      <c r="A22" s="148">
        <f t="shared" si="6"/>
        <v>10</v>
      </c>
      <c r="B22" s="157">
        <f t="shared" si="2"/>
        <v>47</v>
      </c>
      <c r="C22" s="158" t="s">
        <v>17</v>
      </c>
      <c r="D22" s="159">
        <f t="shared" si="3"/>
        <v>41964</v>
      </c>
      <c r="E22" s="173" t="s">
        <v>77</v>
      </c>
      <c r="F22" s="161"/>
      <c r="G22" s="162"/>
      <c r="H22" s="159"/>
      <c r="I22" s="163"/>
      <c r="J22" s="430" t="str">
        <f t="shared" si="5"/>
        <v/>
      </c>
      <c r="K22" s="424" t="str">
        <f t="shared" si="0"/>
        <v/>
      </c>
      <c r="L22" s="425" t="str">
        <f t="shared" si="1"/>
        <v/>
      </c>
      <c r="M22" s="245"/>
      <c r="N22" s="245"/>
      <c r="O22" s="245"/>
      <c r="P22" s="245"/>
      <c r="Q22" s="245"/>
      <c r="R22" s="245"/>
      <c r="S22" s="245"/>
      <c r="T22" s="245"/>
      <c r="U22" s="245"/>
      <c r="V22" s="245"/>
      <c r="W22" s="245"/>
      <c r="X22" s="245"/>
      <c r="Y22" s="245"/>
      <c r="Z22" s="245"/>
      <c r="AA22" s="245"/>
      <c r="AB22" s="245"/>
    </row>
    <row r="23" spans="1:28" ht="16.5" customHeight="1">
      <c r="A23" s="148">
        <f t="shared" si="6"/>
        <v>11</v>
      </c>
      <c r="B23" s="157">
        <f t="shared" si="2"/>
        <v>48</v>
      </c>
      <c r="C23" s="158" t="s">
        <v>16</v>
      </c>
      <c r="D23" s="159">
        <f t="shared" si="3"/>
        <v>41971</v>
      </c>
      <c r="E23" s="173" t="s">
        <v>77</v>
      </c>
      <c r="F23" s="161"/>
      <c r="G23" s="162"/>
      <c r="H23" s="159"/>
      <c r="I23" s="163"/>
      <c r="J23" s="430" t="str">
        <f t="shared" si="5"/>
        <v/>
      </c>
      <c r="K23" s="424" t="str">
        <f t="shared" si="0"/>
        <v/>
      </c>
      <c r="L23" s="425" t="str">
        <f t="shared" si="1"/>
        <v/>
      </c>
      <c r="M23" s="245"/>
      <c r="N23" s="245"/>
      <c r="O23" s="245"/>
      <c r="P23" s="245"/>
      <c r="Q23" s="245"/>
      <c r="R23" s="245"/>
      <c r="S23" s="245"/>
      <c r="T23" s="245"/>
      <c r="U23" s="244"/>
      <c r="V23" s="244"/>
      <c r="W23" s="244"/>
      <c r="X23" s="244"/>
      <c r="Y23" s="245"/>
      <c r="Z23" s="245"/>
      <c r="AA23" s="245"/>
      <c r="AB23" s="245"/>
    </row>
    <row r="24" spans="1:28" ht="16.5" customHeight="1">
      <c r="A24" s="148">
        <f t="shared" si="6"/>
        <v>12</v>
      </c>
      <c r="B24" s="157">
        <f t="shared" si="2"/>
        <v>49</v>
      </c>
      <c r="C24" s="158" t="s">
        <v>17</v>
      </c>
      <c r="D24" s="159">
        <f t="shared" si="3"/>
        <v>41978</v>
      </c>
      <c r="E24" s="173" t="s">
        <v>77</v>
      </c>
      <c r="F24" s="161"/>
      <c r="G24" s="162"/>
      <c r="H24" s="159"/>
      <c r="I24" s="163"/>
      <c r="J24" s="430" t="str">
        <f t="shared" si="5"/>
        <v/>
      </c>
      <c r="K24" s="424" t="str">
        <f t="shared" si="0"/>
        <v/>
      </c>
      <c r="L24" s="425" t="str">
        <f t="shared" si="1"/>
        <v/>
      </c>
      <c r="M24" s="245"/>
      <c r="N24" s="245"/>
      <c r="O24" s="245"/>
      <c r="P24" s="245"/>
      <c r="Q24" s="245"/>
      <c r="R24" s="245"/>
      <c r="S24" s="245"/>
      <c r="T24" s="245"/>
      <c r="U24" s="244"/>
      <c r="V24" s="244"/>
      <c r="W24" s="244"/>
      <c r="X24" s="244"/>
      <c r="Y24" s="245"/>
      <c r="Z24" s="245"/>
      <c r="AA24" s="245"/>
      <c r="AB24" s="245"/>
    </row>
    <row r="25" spans="1:28" ht="16.5" customHeight="1">
      <c r="A25" s="148">
        <f t="shared" si="6"/>
        <v>13</v>
      </c>
      <c r="B25" s="157">
        <f t="shared" si="2"/>
        <v>50</v>
      </c>
      <c r="C25" s="158" t="s">
        <v>16</v>
      </c>
      <c r="D25" s="159">
        <f t="shared" si="3"/>
        <v>41985</v>
      </c>
      <c r="E25" s="173" t="s">
        <v>77</v>
      </c>
      <c r="F25" s="161"/>
      <c r="G25" s="162"/>
      <c r="H25" s="159"/>
      <c r="I25" s="163"/>
      <c r="J25" s="430" t="str">
        <f t="shared" si="5"/>
        <v/>
      </c>
      <c r="K25" s="424" t="str">
        <f t="shared" si="0"/>
        <v/>
      </c>
      <c r="L25" s="425" t="str">
        <f t="shared" si="1"/>
        <v/>
      </c>
      <c r="M25" s="245"/>
      <c r="N25" s="245"/>
      <c r="O25" s="245"/>
      <c r="P25" s="245"/>
      <c r="Q25" s="245"/>
      <c r="R25" s="245"/>
      <c r="S25" s="245"/>
      <c r="T25" s="245"/>
      <c r="U25" s="244"/>
      <c r="V25" s="244"/>
      <c r="W25" s="244"/>
      <c r="X25" s="244"/>
      <c r="Y25" s="245"/>
      <c r="Z25" s="245"/>
      <c r="AA25" s="245"/>
      <c r="AB25" s="245"/>
    </row>
    <row r="26" spans="1:28" ht="16.5" customHeight="1">
      <c r="A26" s="148">
        <f t="shared" si="6"/>
        <v>14</v>
      </c>
      <c r="B26" s="157">
        <f t="shared" si="2"/>
        <v>51</v>
      </c>
      <c r="C26" s="158" t="s">
        <v>17</v>
      </c>
      <c r="D26" s="159">
        <f t="shared" si="3"/>
        <v>41992</v>
      </c>
      <c r="E26" s="173" t="s">
        <v>77</v>
      </c>
      <c r="F26" s="161"/>
      <c r="G26" s="162"/>
      <c r="H26" s="159"/>
      <c r="I26" s="163"/>
      <c r="J26" s="430" t="str">
        <f t="shared" si="5"/>
        <v/>
      </c>
      <c r="K26" s="424" t="str">
        <f t="shared" si="0"/>
        <v/>
      </c>
      <c r="L26" s="425" t="str">
        <f t="shared" si="1"/>
        <v/>
      </c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  <c r="AB26" s="250"/>
    </row>
    <row r="27" spans="1:28" ht="12.75" customHeight="1">
      <c r="A27" s="148"/>
      <c r="B27" s="157">
        <f t="shared" si="2"/>
        <v>52</v>
      </c>
      <c r="C27" s="158" t="s">
        <v>16</v>
      </c>
      <c r="D27" s="159">
        <f t="shared" si="3"/>
        <v>41999</v>
      </c>
      <c r="E27" s="173" t="s">
        <v>77</v>
      </c>
      <c r="F27" s="161"/>
      <c r="G27" s="162"/>
      <c r="H27" s="159"/>
      <c r="I27" s="163"/>
      <c r="J27" s="430" t="str">
        <f t="shared" si="5"/>
        <v/>
      </c>
      <c r="K27" s="424" t="str">
        <f t="shared" si="0"/>
        <v/>
      </c>
      <c r="L27" s="425" t="str">
        <f t="shared" si="1"/>
        <v/>
      </c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  <c r="X27" s="332"/>
      <c r="Y27" s="332"/>
      <c r="Z27" s="332"/>
      <c r="AA27" s="332"/>
      <c r="AB27" s="332"/>
    </row>
    <row r="28" spans="1:28">
      <c r="A28" s="148"/>
      <c r="B28" s="157">
        <v>1</v>
      </c>
      <c r="C28" s="158" t="s">
        <v>17</v>
      </c>
      <c r="D28" s="159">
        <f t="shared" si="3"/>
        <v>42006</v>
      </c>
      <c r="E28" s="173" t="s">
        <v>77</v>
      </c>
      <c r="F28" s="161"/>
      <c r="G28" s="162"/>
      <c r="H28" s="159"/>
      <c r="I28" s="163"/>
      <c r="J28" s="430" t="str">
        <f t="shared" si="5"/>
        <v/>
      </c>
      <c r="K28" s="424" t="str">
        <f t="shared" si="0"/>
        <v/>
      </c>
      <c r="L28" s="425" t="str">
        <f t="shared" si="1"/>
        <v/>
      </c>
      <c r="M28" s="332"/>
      <c r="N28" s="332"/>
      <c r="O28" s="332"/>
      <c r="P28" s="332"/>
      <c r="Q28" s="332"/>
      <c r="R28" s="332"/>
      <c r="S28" s="332"/>
      <c r="T28" s="332"/>
      <c r="U28" s="332"/>
      <c r="V28" s="332"/>
      <c r="W28" s="332"/>
      <c r="X28" s="332"/>
      <c r="Y28" s="332"/>
      <c r="Z28" s="332"/>
      <c r="AA28" s="332"/>
      <c r="AB28" s="332"/>
    </row>
    <row r="29" spans="1:28">
      <c r="A29" s="148">
        <f>1+A26</f>
        <v>15</v>
      </c>
      <c r="B29" s="157">
        <f t="shared" ref="B29:B54" si="7">1+B28</f>
        <v>2</v>
      </c>
      <c r="C29" s="158" t="s">
        <v>16</v>
      </c>
      <c r="D29" s="159">
        <f t="shared" si="3"/>
        <v>42013</v>
      </c>
      <c r="E29" s="173" t="s">
        <v>77</v>
      </c>
      <c r="F29" s="161"/>
      <c r="G29" s="162"/>
      <c r="H29" s="159"/>
      <c r="I29" s="163"/>
      <c r="J29" s="430" t="str">
        <f t="shared" si="5"/>
        <v/>
      </c>
      <c r="K29" s="424" t="str">
        <f t="shared" si="0"/>
        <v/>
      </c>
      <c r="L29" s="425" t="str">
        <f t="shared" si="1"/>
        <v/>
      </c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</row>
    <row r="30" spans="1:28">
      <c r="A30" s="148">
        <f t="shared" si="6"/>
        <v>16</v>
      </c>
      <c r="B30" s="157">
        <f t="shared" si="7"/>
        <v>3</v>
      </c>
      <c r="C30" s="158" t="s">
        <v>17</v>
      </c>
      <c r="D30" s="159">
        <f t="shared" si="3"/>
        <v>42020</v>
      </c>
      <c r="E30" s="173" t="s">
        <v>77</v>
      </c>
      <c r="F30" s="161"/>
      <c r="G30" s="162"/>
      <c r="H30" s="159"/>
      <c r="I30" s="163"/>
      <c r="J30" s="430" t="str">
        <f t="shared" si="5"/>
        <v/>
      </c>
      <c r="K30" s="424" t="str">
        <f t="shared" si="0"/>
        <v/>
      </c>
      <c r="L30" s="425" t="str">
        <f t="shared" si="1"/>
        <v/>
      </c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</row>
    <row r="31" spans="1:28">
      <c r="A31" s="148">
        <f t="shared" si="6"/>
        <v>17</v>
      </c>
      <c r="B31" s="157">
        <f t="shared" si="7"/>
        <v>4</v>
      </c>
      <c r="C31" s="158" t="s">
        <v>16</v>
      </c>
      <c r="D31" s="159">
        <f t="shared" si="3"/>
        <v>42027</v>
      </c>
      <c r="E31" s="173" t="s">
        <v>77</v>
      </c>
      <c r="F31" s="161"/>
      <c r="G31" s="162"/>
      <c r="H31" s="159"/>
      <c r="I31" s="163"/>
      <c r="J31" s="430" t="str">
        <f t="shared" si="5"/>
        <v/>
      </c>
      <c r="K31" s="424" t="str">
        <f t="shared" si="0"/>
        <v/>
      </c>
      <c r="L31" s="425" t="str">
        <f t="shared" si="1"/>
        <v/>
      </c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</row>
    <row r="32" spans="1:28">
      <c r="A32" s="148">
        <f t="shared" si="6"/>
        <v>18</v>
      </c>
      <c r="B32" s="157">
        <f t="shared" si="7"/>
        <v>5</v>
      </c>
      <c r="C32" s="158" t="s">
        <v>17</v>
      </c>
      <c r="D32" s="159">
        <f t="shared" si="3"/>
        <v>42034</v>
      </c>
      <c r="E32" s="173" t="s">
        <v>77</v>
      </c>
      <c r="F32" s="161"/>
      <c r="G32" s="162"/>
      <c r="H32" s="159"/>
      <c r="I32" s="163"/>
      <c r="J32" s="430" t="str">
        <f t="shared" si="5"/>
        <v/>
      </c>
      <c r="K32" s="424" t="str">
        <f t="shared" si="0"/>
        <v/>
      </c>
      <c r="L32" s="425" t="str">
        <f t="shared" si="1"/>
        <v/>
      </c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  <c r="X32" s="245"/>
      <c r="Y32" s="245"/>
      <c r="Z32" s="245"/>
      <c r="AA32" s="245"/>
      <c r="AB32" s="245"/>
    </row>
    <row r="33" spans="1:28">
      <c r="A33" s="148">
        <f t="shared" si="6"/>
        <v>19</v>
      </c>
      <c r="B33" s="157">
        <f t="shared" si="7"/>
        <v>6</v>
      </c>
      <c r="C33" s="158" t="s">
        <v>16</v>
      </c>
      <c r="D33" s="159">
        <f t="shared" si="3"/>
        <v>42041</v>
      </c>
      <c r="E33" s="173" t="s">
        <v>77</v>
      </c>
      <c r="F33" s="161"/>
      <c r="G33" s="162"/>
      <c r="H33" s="159"/>
      <c r="I33" s="163"/>
      <c r="J33" s="430" t="str">
        <f t="shared" si="5"/>
        <v/>
      </c>
      <c r="K33" s="424" t="str">
        <f t="shared" si="0"/>
        <v/>
      </c>
      <c r="L33" s="425" t="str">
        <f t="shared" si="1"/>
        <v/>
      </c>
      <c r="M33" s="245"/>
      <c r="N33" s="245"/>
      <c r="O33" s="245"/>
      <c r="P33" s="245"/>
      <c r="Q33" s="245"/>
      <c r="R33" s="245"/>
      <c r="S33" s="245"/>
      <c r="T33" s="245"/>
      <c r="U33" s="245"/>
      <c r="V33" s="245"/>
      <c r="W33" s="245"/>
      <c r="X33" s="245"/>
      <c r="Y33" s="245"/>
      <c r="Z33" s="245"/>
      <c r="AA33" s="245"/>
      <c r="AB33" s="245"/>
    </row>
    <row r="34" spans="1:28">
      <c r="A34" s="148">
        <f t="shared" si="6"/>
        <v>20</v>
      </c>
      <c r="B34" s="157">
        <f t="shared" si="7"/>
        <v>7</v>
      </c>
      <c r="C34" s="158" t="s">
        <v>17</v>
      </c>
      <c r="D34" s="159">
        <f t="shared" si="3"/>
        <v>42048</v>
      </c>
      <c r="E34" s="173" t="s">
        <v>77</v>
      </c>
      <c r="F34" s="161"/>
      <c r="G34" s="162"/>
      <c r="H34" s="159"/>
      <c r="I34" s="163"/>
      <c r="J34" s="430" t="str">
        <f t="shared" si="5"/>
        <v/>
      </c>
      <c r="K34" s="424" t="str">
        <f t="shared" si="0"/>
        <v/>
      </c>
      <c r="L34" s="425" t="str">
        <f t="shared" si="1"/>
        <v/>
      </c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  <c r="X34" s="245"/>
      <c r="Y34" s="245"/>
      <c r="Z34" s="245"/>
      <c r="AA34" s="245"/>
      <c r="AB34" s="245"/>
    </row>
    <row r="35" spans="1:28">
      <c r="A35" s="148">
        <f t="shared" si="6"/>
        <v>21</v>
      </c>
      <c r="B35" s="157">
        <f t="shared" si="7"/>
        <v>8</v>
      </c>
      <c r="C35" s="158" t="s">
        <v>16</v>
      </c>
      <c r="D35" s="159">
        <f t="shared" si="3"/>
        <v>42055</v>
      </c>
      <c r="E35" s="173" t="s">
        <v>77</v>
      </c>
      <c r="F35" s="161"/>
      <c r="G35" s="162"/>
      <c r="H35" s="159"/>
      <c r="I35" s="163"/>
      <c r="J35" s="430" t="str">
        <f t="shared" si="5"/>
        <v/>
      </c>
      <c r="K35" s="424" t="str">
        <f t="shared" si="0"/>
        <v/>
      </c>
      <c r="L35" s="425" t="str">
        <f t="shared" si="1"/>
        <v/>
      </c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  <c r="X35" s="245"/>
      <c r="Y35" s="245"/>
      <c r="Z35" s="245"/>
      <c r="AA35" s="245"/>
      <c r="AB35" s="245"/>
    </row>
    <row r="36" spans="1:28" ht="12.75" customHeight="1">
      <c r="A36" s="148"/>
      <c r="B36" s="157">
        <f t="shared" si="7"/>
        <v>9</v>
      </c>
      <c r="C36" s="158" t="s">
        <v>17</v>
      </c>
      <c r="D36" s="159">
        <f t="shared" si="3"/>
        <v>42062</v>
      </c>
      <c r="E36" s="173" t="s">
        <v>77</v>
      </c>
      <c r="F36" s="161"/>
      <c r="G36" s="162"/>
      <c r="H36" s="159"/>
      <c r="I36" s="163"/>
      <c r="J36" s="430" t="str">
        <f t="shared" si="5"/>
        <v/>
      </c>
      <c r="K36" s="424" t="str">
        <f t="shared" si="0"/>
        <v/>
      </c>
      <c r="L36" s="425" t="str">
        <f t="shared" si="1"/>
        <v/>
      </c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  <c r="X36" s="332"/>
      <c r="Y36" s="332"/>
      <c r="Z36" s="332"/>
      <c r="AA36" s="332"/>
      <c r="AB36" s="332"/>
    </row>
    <row r="37" spans="1:28">
      <c r="A37" s="148"/>
      <c r="B37" s="157">
        <f t="shared" si="7"/>
        <v>10</v>
      </c>
      <c r="C37" s="158" t="s">
        <v>16</v>
      </c>
      <c r="D37" s="159">
        <f t="shared" si="3"/>
        <v>42069</v>
      </c>
      <c r="E37" s="173" t="s">
        <v>77</v>
      </c>
      <c r="F37" s="161"/>
      <c r="G37" s="162"/>
      <c r="H37" s="159"/>
      <c r="I37" s="163"/>
      <c r="J37" s="430" t="str">
        <f t="shared" si="5"/>
        <v/>
      </c>
      <c r="K37" s="424" t="str">
        <f t="shared" si="0"/>
        <v/>
      </c>
      <c r="L37" s="425" t="str">
        <f t="shared" si="1"/>
        <v/>
      </c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  <c r="X37" s="332"/>
      <c r="Y37" s="332"/>
      <c r="Z37" s="332"/>
      <c r="AA37" s="332"/>
      <c r="AB37" s="332"/>
    </row>
    <row r="38" spans="1:28">
      <c r="A38" s="148">
        <f>1+A35</f>
        <v>22</v>
      </c>
      <c r="B38" s="157">
        <f t="shared" si="7"/>
        <v>11</v>
      </c>
      <c r="C38" s="158" t="s">
        <v>17</v>
      </c>
      <c r="D38" s="159">
        <f t="shared" si="3"/>
        <v>42076</v>
      </c>
      <c r="E38" s="173" t="s">
        <v>77</v>
      </c>
      <c r="F38" s="161"/>
      <c r="G38" s="162"/>
      <c r="H38" s="159"/>
      <c r="I38" s="163"/>
      <c r="J38" s="430" t="str">
        <f t="shared" si="5"/>
        <v/>
      </c>
      <c r="K38" s="424" t="str">
        <f t="shared" si="0"/>
        <v/>
      </c>
      <c r="L38" s="425" t="str">
        <f t="shared" si="1"/>
        <v/>
      </c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245"/>
      <c r="Z38" s="245"/>
      <c r="AA38" s="245"/>
      <c r="AB38" s="245"/>
    </row>
    <row r="39" spans="1:28">
      <c r="A39" s="148">
        <f t="shared" si="6"/>
        <v>23</v>
      </c>
      <c r="B39" s="157">
        <f t="shared" si="7"/>
        <v>12</v>
      </c>
      <c r="C39" s="158" t="s">
        <v>16</v>
      </c>
      <c r="D39" s="159">
        <f t="shared" si="3"/>
        <v>42083</v>
      </c>
      <c r="E39" s="173" t="s">
        <v>77</v>
      </c>
      <c r="F39" s="161"/>
      <c r="G39" s="162"/>
      <c r="H39" s="159"/>
      <c r="I39" s="163"/>
      <c r="J39" s="430" t="str">
        <f t="shared" si="5"/>
        <v/>
      </c>
      <c r="K39" s="424" t="str">
        <f t="shared" si="0"/>
        <v/>
      </c>
      <c r="L39" s="425" t="str">
        <f t="shared" si="1"/>
        <v/>
      </c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  <c r="X39" s="245"/>
      <c r="Y39" s="245"/>
      <c r="Z39" s="245"/>
      <c r="AA39" s="245"/>
      <c r="AB39" s="245"/>
    </row>
    <row r="40" spans="1:28">
      <c r="A40" s="148">
        <f t="shared" si="6"/>
        <v>24</v>
      </c>
      <c r="B40" s="157">
        <f t="shared" si="7"/>
        <v>13</v>
      </c>
      <c r="C40" s="158" t="s">
        <v>17</v>
      </c>
      <c r="D40" s="159">
        <f t="shared" si="3"/>
        <v>42090</v>
      </c>
      <c r="E40" s="173" t="s">
        <v>77</v>
      </c>
      <c r="F40" s="161"/>
      <c r="G40" s="162"/>
      <c r="H40" s="159"/>
      <c r="I40" s="163"/>
      <c r="J40" s="430" t="str">
        <f t="shared" si="5"/>
        <v/>
      </c>
      <c r="K40" s="424" t="str">
        <f t="shared" si="0"/>
        <v/>
      </c>
      <c r="L40" s="425" t="str">
        <f t="shared" si="1"/>
        <v/>
      </c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  <c r="AB40" s="245"/>
    </row>
    <row r="41" spans="1:28">
      <c r="A41" s="148">
        <f t="shared" si="6"/>
        <v>25</v>
      </c>
      <c r="B41" s="157">
        <f t="shared" si="7"/>
        <v>14</v>
      </c>
      <c r="C41" s="158" t="s">
        <v>16</v>
      </c>
      <c r="D41" s="159">
        <f t="shared" si="3"/>
        <v>42097</v>
      </c>
      <c r="E41" s="173" t="s">
        <v>77</v>
      </c>
      <c r="F41" s="161"/>
      <c r="G41" s="162"/>
      <c r="H41" s="159"/>
      <c r="I41" s="163"/>
      <c r="J41" s="430" t="str">
        <f t="shared" si="5"/>
        <v/>
      </c>
      <c r="K41" s="424" t="str">
        <f t="shared" si="0"/>
        <v/>
      </c>
      <c r="L41" s="425" t="str">
        <f t="shared" si="1"/>
        <v/>
      </c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5"/>
      <c r="X41" s="245"/>
      <c r="Y41" s="245"/>
      <c r="Z41" s="245"/>
      <c r="AA41" s="245"/>
      <c r="AB41" s="245"/>
    </row>
    <row r="42" spans="1:28" ht="13.5" customHeight="1">
      <c r="A42" s="148">
        <f t="shared" si="6"/>
        <v>26</v>
      </c>
      <c r="B42" s="157">
        <f t="shared" si="7"/>
        <v>15</v>
      </c>
      <c r="C42" s="158" t="s">
        <v>17</v>
      </c>
      <c r="D42" s="159">
        <f t="shared" si="3"/>
        <v>42104</v>
      </c>
      <c r="E42" s="173" t="s">
        <v>77</v>
      </c>
      <c r="F42" s="161"/>
      <c r="G42" s="162"/>
      <c r="H42" s="159"/>
      <c r="I42" s="163"/>
      <c r="J42" s="430" t="str">
        <f t="shared" si="5"/>
        <v/>
      </c>
      <c r="K42" s="424" t="str">
        <f t="shared" si="0"/>
        <v/>
      </c>
      <c r="L42" s="425" t="str">
        <f t="shared" si="1"/>
        <v/>
      </c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  <c r="X42" s="245"/>
      <c r="Y42" s="245"/>
      <c r="Z42" s="245"/>
      <c r="AA42" s="245"/>
      <c r="AB42" s="245"/>
    </row>
    <row r="43" spans="1:28">
      <c r="A43" s="148">
        <f t="shared" si="6"/>
        <v>27</v>
      </c>
      <c r="B43" s="157">
        <f t="shared" si="7"/>
        <v>16</v>
      </c>
      <c r="C43" s="158" t="s">
        <v>16</v>
      </c>
      <c r="D43" s="159">
        <f t="shared" si="3"/>
        <v>42111</v>
      </c>
      <c r="E43" s="173" t="s">
        <v>77</v>
      </c>
      <c r="F43" s="161"/>
      <c r="G43" s="162"/>
      <c r="H43" s="159"/>
      <c r="I43" s="163"/>
      <c r="J43" s="430" t="str">
        <f t="shared" si="5"/>
        <v/>
      </c>
      <c r="K43" s="424" t="str">
        <f t="shared" si="0"/>
        <v/>
      </c>
      <c r="L43" s="425" t="str">
        <f t="shared" si="1"/>
        <v/>
      </c>
      <c r="M43" s="245"/>
      <c r="N43" s="245"/>
      <c r="O43" s="245"/>
      <c r="P43" s="245"/>
      <c r="Q43" s="245"/>
      <c r="R43" s="245"/>
      <c r="S43" s="245"/>
      <c r="T43" s="245"/>
      <c r="U43" s="245"/>
      <c r="V43" s="245"/>
      <c r="W43" s="245"/>
      <c r="X43" s="245"/>
      <c r="Y43" s="245"/>
      <c r="Z43" s="245"/>
      <c r="AA43" s="245"/>
      <c r="AB43" s="245"/>
    </row>
    <row r="44" spans="1:28" ht="12.75" customHeight="1">
      <c r="A44" s="148"/>
      <c r="B44" s="157">
        <f t="shared" si="7"/>
        <v>17</v>
      </c>
      <c r="C44" s="158" t="s">
        <v>17</v>
      </c>
      <c r="D44" s="159">
        <f t="shared" si="3"/>
        <v>42118</v>
      </c>
      <c r="E44" s="173" t="s">
        <v>77</v>
      </c>
      <c r="F44" s="161"/>
      <c r="G44" s="162"/>
      <c r="H44" s="159"/>
      <c r="I44" s="163"/>
      <c r="J44" s="430" t="str">
        <f t="shared" si="5"/>
        <v/>
      </c>
      <c r="K44" s="424" t="str">
        <f t="shared" si="0"/>
        <v/>
      </c>
      <c r="L44" s="425" t="str">
        <f t="shared" si="1"/>
        <v/>
      </c>
      <c r="M44" s="245"/>
      <c r="N44" s="245"/>
      <c r="O44" s="245"/>
      <c r="P44" s="245"/>
      <c r="Q44" s="245"/>
      <c r="R44" s="245"/>
      <c r="S44" s="245"/>
      <c r="T44" s="245"/>
      <c r="U44" s="245"/>
      <c r="V44" s="245"/>
      <c r="W44" s="245"/>
      <c r="X44" s="245"/>
      <c r="Y44" s="245"/>
      <c r="Z44" s="245"/>
      <c r="AA44" s="245"/>
      <c r="AB44" s="245"/>
    </row>
    <row r="45" spans="1:28">
      <c r="A45" s="148"/>
      <c r="B45" s="157">
        <f t="shared" si="7"/>
        <v>18</v>
      </c>
      <c r="C45" s="158" t="s">
        <v>16</v>
      </c>
      <c r="D45" s="159">
        <f t="shared" si="3"/>
        <v>42125</v>
      </c>
      <c r="E45" s="173" t="s">
        <v>77</v>
      </c>
      <c r="F45" s="161"/>
      <c r="G45" s="162"/>
      <c r="H45" s="159"/>
      <c r="I45" s="163"/>
      <c r="J45" s="430" t="str">
        <f t="shared" si="5"/>
        <v/>
      </c>
      <c r="K45" s="424" t="str">
        <f t="shared" si="0"/>
        <v/>
      </c>
      <c r="L45" s="425" t="str">
        <f t="shared" si="1"/>
        <v/>
      </c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  <c r="X45" s="332"/>
      <c r="Y45" s="332"/>
      <c r="Z45" s="332"/>
      <c r="AA45" s="332"/>
      <c r="AB45" s="332"/>
    </row>
    <row r="46" spans="1:28">
      <c r="A46" s="148">
        <f>1+A43</f>
        <v>28</v>
      </c>
      <c r="B46" s="157">
        <f t="shared" si="7"/>
        <v>19</v>
      </c>
      <c r="C46" s="158" t="s">
        <v>17</v>
      </c>
      <c r="D46" s="159">
        <f t="shared" si="3"/>
        <v>42132</v>
      </c>
      <c r="E46" s="173" t="s">
        <v>77</v>
      </c>
      <c r="F46" s="161"/>
      <c r="G46" s="162"/>
      <c r="H46" s="159"/>
      <c r="I46" s="163"/>
      <c r="J46" s="430" t="str">
        <f t="shared" si="5"/>
        <v/>
      </c>
      <c r="K46" s="424" t="str">
        <f t="shared" si="0"/>
        <v/>
      </c>
      <c r="L46" s="425" t="str">
        <f t="shared" si="1"/>
        <v/>
      </c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2"/>
      <c r="Y46" s="332"/>
      <c r="Z46" s="332"/>
      <c r="AA46" s="332"/>
      <c r="AB46" s="332"/>
    </row>
    <row r="47" spans="1:28" ht="13.5" customHeight="1">
      <c r="A47" s="148">
        <f t="shared" si="6"/>
        <v>29</v>
      </c>
      <c r="B47" s="157">
        <f t="shared" si="7"/>
        <v>20</v>
      </c>
      <c r="C47" s="158" t="s">
        <v>16</v>
      </c>
      <c r="D47" s="159">
        <f t="shared" si="3"/>
        <v>42139</v>
      </c>
      <c r="E47" s="173" t="s">
        <v>77</v>
      </c>
      <c r="F47" s="161"/>
      <c r="G47" s="162"/>
      <c r="H47" s="159"/>
      <c r="I47" s="163"/>
      <c r="J47" s="430" t="str">
        <f t="shared" si="5"/>
        <v/>
      </c>
      <c r="K47" s="424" t="str">
        <f t="shared" si="0"/>
        <v/>
      </c>
      <c r="L47" s="425" t="str">
        <f t="shared" si="1"/>
        <v/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B47" s="245"/>
    </row>
    <row r="48" spans="1:28">
      <c r="A48" s="148">
        <f t="shared" si="6"/>
        <v>30</v>
      </c>
      <c r="B48" s="157">
        <f t="shared" si="7"/>
        <v>21</v>
      </c>
      <c r="C48" s="158" t="s">
        <v>17</v>
      </c>
      <c r="D48" s="159">
        <f t="shared" si="3"/>
        <v>42146</v>
      </c>
      <c r="E48" s="173" t="s">
        <v>77</v>
      </c>
      <c r="F48" s="161"/>
      <c r="G48" s="162"/>
      <c r="H48" s="159"/>
      <c r="I48" s="163"/>
      <c r="J48" s="430" t="str">
        <f t="shared" si="5"/>
        <v/>
      </c>
      <c r="K48" s="424" t="str">
        <f t="shared" si="0"/>
        <v/>
      </c>
      <c r="L48" s="425" t="str">
        <f t="shared" si="1"/>
        <v/>
      </c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  <c r="X48" s="245"/>
      <c r="Y48" s="245"/>
      <c r="Z48" s="245"/>
      <c r="AA48" s="245"/>
      <c r="AB48" s="245"/>
    </row>
    <row r="49" spans="1:28" ht="13.5" customHeight="1">
      <c r="A49" s="148">
        <f t="shared" si="6"/>
        <v>31</v>
      </c>
      <c r="B49" s="157">
        <f t="shared" si="7"/>
        <v>22</v>
      </c>
      <c r="C49" s="158" t="s">
        <v>16</v>
      </c>
      <c r="D49" s="159">
        <f t="shared" si="3"/>
        <v>42153</v>
      </c>
      <c r="E49" s="173" t="s">
        <v>77</v>
      </c>
      <c r="F49" s="161"/>
      <c r="G49" s="162"/>
      <c r="H49" s="159"/>
      <c r="I49" s="163"/>
      <c r="J49" s="430" t="str">
        <f t="shared" si="5"/>
        <v/>
      </c>
      <c r="K49" s="424" t="str">
        <f t="shared" si="0"/>
        <v/>
      </c>
      <c r="L49" s="425" t="str">
        <f t="shared" si="1"/>
        <v/>
      </c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  <c r="Z49" s="245"/>
      <c r="AA49" s="245"/>
      <c r="AB49" s="245"/>
    </row>
    <row r="50" spans="1:28" ht="16.5" customHeight="1">
      <c r="A50" s="148">
        <f t="shared" si="6"/>
        <v>32</v>
      </c>
      <c r="B50" s="157">
        <f t="shared" si="7"/>
        <v>23</v>
      </c>
      <c r="C50" s="158" t="s">
        <v>17</v>
      </c>
      <c r="D50" s="159">
        <f t="shared" si="3"/>
        <v>42160</v>
      </c>
      <c r="E50" s="173" t="s">
        <v>77</v>
      </c>
      <c r="F50" s="161"/>
      <c r="G50" s="162"/>
      <c r="H50" s="159"/>
      <c r="I50" s="163"/>
      <c r="J50" s="430" t="str">
        <f t="shared" si="5"/>
        <v/>
      </c>
      <c r="K50" s="424" t="str">
        <f t="shared" si="0"/>
        <v/>
      </c>
      <c r="L50" s="425" t="str">
        <f t="shared" si="1"/>
        <v/>
      </c>
      <c r="M50" s="244"/>
      <c r="N50" s="244"/>
      <c r="O50" s="244"/>
      <c r="P50" s="244"/>
      <c r="Q50" s="244"/>
      <c r="R50" s="244"/>
      <c r="S50" s="244"/>
      <c r="T50" s="244"/>
      <c r="U50" s="244"/>
      <c r="V50" s="244"/>
      <c r="W50" s="244"/>
      <c r="X50" s="244"/>
      <c r="Y50" s="245"/>
      <c r="Z50" s="245"/>
      <c r="AA50" s="245"/>
      <c r="AB50" s="245"/>
    </row>
    <row r="51" spans="1:28" ht="16.5" customHeight="1">
      <c r="A51" s="148">
        <f t="shared" si="6"/>
        <v>33</v>
      </c>
      <c r="B51" s="157">
        <f t="shared" si="7"/>
        <v>24</v>
      </c>
      <c r="C51" s="158" t="s">
        <v>16</v>
      </c>
      <c r="D51" s="159">
        <f t="shared" si="3"/>
        <v>42167</v>
      </c>
      <c r="E51" s="173" t="s">
        <v>77</v>
      </c>
      <c r="F51" s="161"/>
      <c r="G51" s="162"/>
      <c r="H51" s="159"/>
      <c r="I51" s="163"/>
      <c r="J51" s="430" t="str">
        <f t="shared" si="5"/>
        <v/>
      </c>
      <c r="K51" s="424" t="str">
        <f t="shared" si="0"/>
        <v/>
      </c>
      <c r="L51" s="425" t="str">
        <f t="shared" si="1"/>
        <v/>
      </c>
      <c r="M51" s="244"/>
      <c r="N51" s="244"/>
      <c r="O51" s="244"/>
      <c r="P51" s="244"/>
      <c r="Q51" s="244"/>
      <c r="R51" s="244"/>
      <c r="S51" s="244"/>
      <c r="T51" s="244"/>
      <c r="U51" s="244"/>
      <c r="V51" s="244"/>
      <c r="W51" s="244"/>
      <c r="X51" s="244"/>
      <c r="Y51" s="245"/>
      <c r="Z51" s="245"/>
      <c r="AA51" s="245"/>
      <c r="AB51" s="245"/>
    </row>
    <row r="52" spans="1:28" ht="16.5" customHeight="1">
      <c r="A52" s="148">
        <f t="shared" si="6"/>
        <v>34</v>
      </c>
      <c r="B52" s="157">
        <f t="shared" si="7"/>
        <v>25</v>
      </c>
      <c r="C52" s="158" t="s">
        <v>17</v>
      </c>
      <c r="D52" s="159">
        <f t="shared" si="3"/>
        <v>42174</v>
      </c>
      <c r="E52" s="173" t="s">
        <v>77</v>
      </c>
      <c r="F52" s="161"/>
      <c r="G52" s="162"/>
      <c r="H52" s="159"/>
      <c r="I52" s="163"/>
      <c r="J52" s="430" t="str">
        <f t="shared" si="5"/>
        <v/>
      </c>
      <c r="K52" s="424" t="str">
        <f t="shared" si="0"/>
        <v/>
      </c>
      <c r="L52" s="425" t="str">
        <f t="shared" si="1"/>
        <v/>
      </c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5"/>
      <c r="Z52" s="245"/>
      <c r="AA52" s="245"/>
      <c r="AB52" s="245"/>
    </row>
    <row r="53" spans="1:28" ht="16.5" customHeight="1">
      <c r="A53" s="148">
        <f t="shared" si="6"/>
        <v>35</v>
      </c>
      <c r="B53" s="157">
        <f t="shared" si="7"/>
        <v>26</v>
      </c>
      <c r="C53" s="158" t="s">
        <v>16</v>
      </c>
      <c r="D53" s="159">
        <f t="shared" si="3"/>
        <v>42181</v>
      </c>
      <c r="E53" s="173" t="s">
        <v>77</v>
      </c>
      <c r="F53" s="161"/>
      <c r="G53" s="162"/>
      <c r="H53" s="159"/>
      <c r="I53" s="163"/>
      <c r="J53" s="430" t="str">
        <f t="shared" si="5"/>
        <v/>
      </c>
      <c r="K53" s="424" t="str">
        <f t="shared" si="0"/>
        <v/>
      </c>
      <c r="L53" s="425" t="str">
        <f t="shared" si="1"/>
        <v/>
      </c>
      <c r="M53" s="244"/>
      <c r="N53" s="244"/>
      <c r="O53" s="244"/>
      <c r="P53" s="244"/>
      <c r="Q53" s="244"/>
      <c r="R53" s="244"/>
      <c r="S53" s="244"/>
      <c r="T53" s="244"/>
      <c r="U53" s="244"/>
      <c r="V53" s="244"/>
      <c r="W53" s="244"/>
      <c r="X53" s="244"/>
      <c r="Y53" s="245"/>
      <c r="Z53" s="245"/>
      <c r="AA53" s="245"/>
      <c r="AB53" s="245"/>
    </row>
    <row r="54" spans="1:28" ht="13.5" thickBot="1">
      <c r="A54" s="164">
        <f t="shared" si="6"/>
        <v>36</v>
      </c>
      <c r="B54" s="165">
        <f t="shared" si="7"/>
        <v>27</v>
      </c>
      <c r="C54" s="166" t="s">
        <v>17</v>
      </c>
      <c r="D54" s="167">
        <f t="shared" si="3"/>
        <v>42188</v>
      </c>
      <c r="E54" s="177" t="s">
        <v>77</v>
      </c>
      <c r="F54" s="169"/>
      <c r="G54" s="170"/>
      <c r="H54" s="167"/>
      <c r="I54" s="171"/>
      <c r="J54" s="431" t="str">
        <f t="shared" si="4"/>
        <v/>
      </c>
      <c r="K54" s="427" t="str">
        <f t="shared" si="0"/>
        <v/>
      </c>
      <c r="L54" s="428" t="str">
        <f t="shared" si="1"/>
        <v/>
      </c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5"/>
      <c r="AA54" s="245"/>
      <c r="AB54" s="245"/>
    </row>
    <row r="55" spans="1:28" ht="13.5" thickBot="1">
      <c r="A55" s="37"/>
      <c r="B55" s="27"/>
      <c r="C55" s="27"/>
      <c r="D55" s="27"/>
      <c r="E55" s="27"/>
      <c r="F55" s="2"/>
      <c r="G55" s="2"/>
      <c r="H55" s="2"/>
      <c r="I55" s="2"/>
      <c r="J55" s="2"/>
      <c r="K55" s="2"/>
      <c r="L55" s="2"/>
      <c r="M55" s="239"/>
      <c r="N55" s="239"/>
      <c r="O55" s="239"/>
      <c r="P55" s="239"/>
      <c r="Q55" s="243"/>
    </row>
    <row r="56" spans="1:28" ht="13.5" thickBot="1">
      <c r="B56" s="308" t="s">
        <v>45</v>
      </c>
      <c r="C56" s="309"/>
      <c r="D56" s="309"/>
      <c r="E56" s="310"/>
      <c r="F56" s="2"/>
      <c r="G56" s="2"/>
      <c r="H56" s="2"/>
      <c r="I56" s="2"/>
      <c r="J56" s="2"/>
      <c r="K56" s="2"/>
      <c r="L56" s="2"/>
      <c r="M56" s="239"/>
      <c r="N56" s="239"/>
      <c r="O56" s="239"/>
      <c r="P56" s="239"/>
    </row>
    <row r="57" spans="1:28" ht="13.5" customHeight="1" thickBot="1">
      <c r="B57" s="2"/>
      <c r="C57" s="2"/>
      <c r="D57" s="2"/>
      <c r="E57" s="2"/>
      <c r="F57" s="326" t="s">
        <v>72</v>
      </c>
      <c r="G57" s="327"/>
      <c r="H57" s="327"/>
      <c r="I57" s="328"/>
      <c r="J57" s="62" t="s">
        <v>119</v>
      </c>
      <c r="K57" s="2"/>
      <c r="L57" s="2"/>
      <c r="M57" s="244"/>
      <c r="N57" s="244"/>
      <c r="O57" s="244"/>
      <c r="P57" s="244"/>
    </row>
    <row r="58" spans="1:28" ht="13.5" customHeight="1">
      <c r="B58" s="281" t="s">
        <v>30</v>
      </c>
      <c r="C58" s="284" t="s">
        <v>15</v>
      </c>
      <c r="D58" s="281" t="s">
        <v>31</v>
      </c>
      <c r="E58" s="320" t="s">
        <v>75</v>
      </c>
      <c r="F58" s="311" t="s">
        <v>277</v>
      </c>
      <c r="G58" s="314" t="s">
        <v>272</v>
      </c>
      <c r="H58" s="317" t="s">
        <v>281</v>
      </c>
      <c r="I58" s="443" t="s">
        <v>280</v>
      </c>
      <c r="J58" s="62" t="s">
        <v>120</v>
      </c>
      <c r="K58" s="2"/>
      <c r="L58" s="2"/>
      <c r="M58" s="244"/>
      <c r="N58" s="244"/>
      <c r="O58" s="244"/>
      <c r="P58" s="244"/>
    </row>
    <row r="59" spans="1:28" ht="13.5" customHeight="1">
      <c r="B59" s="282"/>
      <c r="C59" s="285"/>
      <c r="D59" s="282"/>
      <c r="E59" s="321"/>
      <c r="F59" s="312"/>
      <c r="G59" s="315"/>
      <c r="H59" s="318"/>
      <c r="I59" s="444"/>
      <c r="J59" s="63" t="s">
        <v>121</v>
      </c>
      <c r="K59" s="2"/>
      <c r="L59" s="2"/>
      <c r="M59" s="244"/>
      <c r="N59" s="244"/>
      <c r="O59" s="244"/>
      <c r="P59" s="244"/>
    </row>
    <row r="60" spans="1:28" ht="13.5" customHeight="1">
      <c r="B60" s="282"/>
      <c r="C60" s="285"/>
      <c r="D60" s="282"/>
      <c r="E60" s="321"/>
      <c r="F60" s="312"/>
      <c r="G60" s="315"/>
      <c r="H60" s="318"/>
      <c r="I60" s="444"/>
      <c r="J60" s="63" t="s">
        <v>238</v>
      </c>
      <c r="K60" s="2"/>
      <c r="L60" s="2"/>
      <c r="M60" s="244"/>
      <c r="N60" s="244"/>
      <c r="O60" s="244"/>
      <c r="P60" s="244"/>
    </row>
    <row r="61" spans="1:28" ht="15.75">
      <c r="B61" s="282"/>
      <c r="C61" s="285"/>
      <c r="D61" s="282"/>
      <c r="E61" s="321"/>
      <c r="F61" s="312"/>
      <c r="G61" s="315"/>
      <c r="H61" s="318"/>
      <c r="I61" s="444"/>
      <c r="J61" s="63" t="s">
        <v>37</v>
      </c>
      <c r="K61" s="2"/>
      <c r="L61" s="2"/>
      <c r="M61" s="244"/>
      <c r="N61" s="244"/>
      <c r="O61" s="244"/>
      <c r="P61" s="244"/>
    </row>
    <row r="62" spans="1:28" ht="15.75">
      <c r="B62" s="282"/>
      <c r="C62" s="285"/>
      <c r="D62" s="282"/>
      <c r="E62" s="321"/>
      <c r="F62" s="312"/>
      <c r="G62" s="315"/>
      <c r="H62" s="318"/>
      <c r="I62" s="444"/>
      <c r="J62" s="28" t="s">
        <v>98</v>
      </c>
      <c r="K62" s="2"/>
      <c r="L62" s="2"/>
      <c r="M62" s="244"/>
      <c r="N62" s="244"/>
      <c r="O62" s="244"/>
      <c r="P62" s="244"/>
    </row>
    <row r="63" spans="1:28" ht="12.75" customHeight="1">
      <c r="B63" s="282"/>
      <c r="C63" s="285"/>
      <c r="D63" s="282"/>
      <c r="E63" s="321"/>
      <c r="F63" s="312"/>
      <c r="G63" s="315"/>
      <c r="H63" s="318"/>
      <c r="I63" s="444"/>
      <c r="J63" s="28" t="s">
        <v>105</v>
      </c>
      <c r="K63" s="2"/>
      <c r="L63" s="2"/>
      <c r="M63" s="244"/>
      <c r="N63" s="244"/>
      <c r="O63" s="244"/>
      <c r="P63" s="244"/>
    </row>
    <row r="64" spans="1:28" ht="16.5" customHeight="1" thickBot="1">
      <c r="B64" s="282"/>
      <c r="C64" s="285"/>
      <c r="D64" s="282"/>
      <c r="E64" s="321"/>
      <c r="F64" s="312"/>
      <c r="G64" s="315"/>
      <c r="H64" s="318"/>
      <c r="I64" s="444"/>
      <c r="J64" s="249" t="s">
        <v>27</v>
      </c>
      <c r="K64" s="2"/>
      <c r="L64" s="2"/>
      <c r="M64" s="244"/>
      <c r="N64" s="244"/>
      <c r="O64" s="244"/>
      <c r="P64" s="244"/>
    </row>
    <row r="65" spans="1:16" ht="13.5" thickBot="1">
      <c r="B65" s="283"/>
      <c r="C65" s="286"/>
      <c r="D65" s="283"/>
      <c r="E65" s="322"/>
      <c r="F65" s="313"/>
      <c r="G65" s="316"/>
      <c r="H65" s="319"/>
      <c r="I65" s="319"/>
      <c r="J65" s="354" t="s">
        <v>39</v>
      </c>
      <c r="K65" s="418" t="s">
        <v>47</v>
      </c>
      <c r="L65" s="419" t="s">
        <v>70</v>
      </c>
      <c r="M65" s="245"/>
      <c r="N65" s="245"/>
      <c r="O65" s="245"/>
      <c r="P65" s="245"/>
    </row>
    <row r="66" spans="1:16">
      <c r="A66" s="149">
        <v>1</v>
      </c>
      <c r="B66" s="150">
        <v>36</v>
      </c>
      <c r="C66" s="151" t="s">
        <v>16</v>
      </c>
      <c r="D66" s="152">
        <f>+D11</f>
        <v>41887</v>
      </c>
      <c r="E66" s="172" t="s">
        <v>76</v>
      </c>
      <c r="F66" s="154"/>
      <c r="G66" s="155"/>
      <c r="H66" s="187"/>
      <c r="I66" s="156"/>
      <c r="J66" s="420" t="str">
        <f>IF(AND(K66="oui",L66="oui"),"Sta+Lib",IF(K66="oui","Stade",IF(L66="oui","Lib","")))</f>
        <v/>
      </c>
      <c r="K66" s="421" t="str">
        <f t="shared" ref="K66:K109" si="8">IF(OR(LEFT($P66,3)="sta",LEFT($T66,3)="sta",LEFT($X66,3)="sta",LEFT($AB66,3)="sta",LEFT($AF66,3)="sta",LEFT($AJ66,3)="sta",LEFT($AN66,3)="sta",LEFT($AR66,3)="sta"),"oui","")</f>
        <v/>
      </c>
      <c r="L66" s="422" t="str">
        <f t="shared" ref="L66:L109" si="9">IF(OR(LEFT($P66,3)="Lib",LEFT($T66,3)="Lib",LEFT($X66,3)="Lib",LEFT($AB66,3)="Lib",LEFT($AF66,3)="Lib",LEFT($AJ66,3)="Lib",LEFT($AN66,3)="Lib",LEFT($AR66,3)="Lib"),"oui","")</f>
        <v/>
      </c>
      <c r="M66" s="245"/>
      <c r="N66" s="245"/>
      <c r="O66" s="245"/>
      <c r="P66" s="245"/>
    </row>
    <row r="67" spans="1:16">
      <c r="A67" s="148">
        <v>2</v>
      </c>
      <c r="B67" s="157">
        <f t="shared" ref="B67:B82" si="10">1+B66</f>
        <v>37</v>
      </c>
      <c r="C67" s="158" t="s">
        <v>17</v>
      </c>
      <c r="D67" s="159">
        <f t="shared" ref="D67:D109" si="11">7+D66</f>
        <v>41894</v>
      </c>
      <c r="E67" s="173" t="s">
        <v>76</v>
      </c>
      <c r="F67" s="161"/>
      <c r="G67" s="162"/>
      <c r="H67" s="159"/>
      <c r="I67" s="163"/>
      <c r="J67" s="423" t="str">
        <f t="shared" ref="J67:J109" si="12">IF(AND(K67="oui",L67="oui"),"Sta+Lib",IF(K67="oui","Stade",IF(L67="oui","Lib","")))</f>
        <v/>
      </c>
      <c r="K67" s="424" t="str">
        <f t="shared" si="8"/>
        <v/>
      </c>
      <c r="L67" s="425" t="str">
        <f t="shared" si="9"/>
        <v/>
      </c>
      <c r="M67" s="245"/>
      <c r="N67" s="245"/>
      <c r="O67" s="245"/>
      <c r="P67" s="245"/>
    </row>
    <row r="68" spans="1:16" ht="17.25" customHeight="1">
      <c r="A68" s="148">
        <f>1+A67</f>
        <v>3</v>
      </c>
      <c r="B68" s="157">
        <f t="shared" si="10"/>
        <v>38</v>
      </c>
      <c r="C68" s="158" t="s">
        <v>16</v>
      </c>
      <c r="D68" s="159">
        <f t="shared" si="11"/>
        <v>41901</v>
      </c>
      <c r="E68" s="173" t="s">
        <v>76</v>
      </c>
      <c r="F68" s="161"/>
      <c r="G68" s="162"/>
      <c r="H68" s="159"/>
      <c r="I68" s="163"/>
      <c r="J68" s="423" t="str">
        <f t="shared" ref="J68:J105" si="13">IF(AND(K68="oui",L68="oui"),"Sta+Lib",IF(K68="oui","Stade",IF(L68="oui","Lib","")))</f>
        <v/>
      </c>
      <c r="K68" s="424" t="str">
        <f t="shared" si="8"/>
        <v/>
      </c>
      <c r="L68" s="425" t="str">
        <f t="shared" si="9"/>
        <v/>
      </c>
      <c r="M68" s="250"/>
      <c r="N68" s="250"/>
      <c r="O68" s="250"/>
      <c r="P68" s="250"/>
    </row>
    <row r="69" spans="1:16">
      <c r="A69" s="148">
        <f t="shared" ref="A69:A109" si="14">1+A68</f>
        <v>4</v>
      </c>
      <c r="B69" s="157">
        <f t="shared" si="10"/>
        <v>39</v>
      </c>
      <c r="C69" s="158" t="s">
        <v>17</v>
      </c>
      <c r="D69" s="159">
        <f t="shared" si="11"/>
        <v>41908</v>
      </c>
      <c r="E69" s="173" t="s">
        <v>76</v>
      </c>
      <c r="F69" s="161"/>
      <c r="G69" s="162"/>
      <c r="H69" s="159"/>
      <c r="I69" s="163"/>
      <c r="J69" s="423" t="str">
        <f t="shared" si="13"/>
        <v/>
      </c>
      <c r="K69" s="424" t="str">
        <f t="shared" si="8"/>
        <v/>
      </c>
      <c r="L69" s="425" t="str">
        <f t="shared" si="9"/>
        <v/>
      </c>
      <c r="M69" s="245"/>
      <c r="N69" s="245"/>
      <c r="O69" s="245"/>
      <c r="P69" s="245"/>
    </row>
    <row r="70" spans="1:16">
      <c r="A70" s="148">
        <f t="shared" si="14"/>
        <v>5</v>
      </c>
      <c r="B70" s="157">
        <f t="shared" si="10"/>
        <v>40</v>
      </c>
      <c r="C70" s="158" t="s">
        <v>16</v>
      </c>
      <c r="D70" s="159">
        <f t="shared" si="11"/>
        <v>41915</v>
      </c>
      <c r="E70" s="173" t="s">
        <v>76</v>
      </c>
      <c r="F70" s="161"/>
      <c r="G70" s="162"/>
      <c r="H70" s="159"/>
      <c r="I70" s="163"/>
      <c r="J70" s="423" t="str">
        <f t="shared" si="13"/>
        <v/>
      </c>
      <c r="K70" s="424" t="str">
        <f t="shared" si="8"/>
        <v/>
      </c>
      <c r="L70" s="425" t="str">
        <f t="shared" si="9"/>
        <v/>
      </c>
      <c r="M70" s="245"/>
      <c r="N70" s="245"/>
      <c r="O70" s="245"/>
      <c r="P70" s="245"/>
    </row>
    <row r="71" spans="1:16">
      <c r="A71" s="148">
        <f t="shared" si="14"/>
        <v>6</v>
      </c>
      <c r="B71" s="157">
        <f t="shared" si="10"/>
        <v>41</v>
      </c>
      <c r="C71" s="158" t="s">
        <v>17</v>
      </c>
      <c r="D71" s="159">
        <f t="shared" si="11"/>
        <v>41922</v>
      </c>
      <c r="E71" s="173" t="s">
        <v>76</v>
      </c>
      <c r="F71" s="161"/>
      <c r="G71" s="162"/>
      <c r="H71" s="159"/>
      <c r="I71" s="163"/>
      <c r="J71" s="423" t="str">
        <f t="shared" si="13"/>
        <v/>
      </c>
      <c r="K71" s="424" t="str">
        <f t="shared" si="8"/>
        <v/>
      </c>
      <c r="L71" s="425" t="str">
        <f t="shared" si="9"/>
        <v/>
      </c>
      <c r="M71" s="245"/>
      <c r="N71" s="245"/>
      <c r="O71" s="245"/>
      <c r="P71" s="245"/>
    </row>
    <row r="72" spans="1:16">
      <c r="A72" s="148">
        <f t="shared" si="14"/>
        <v>7</v>
      </c>
      <c r="B72" s="157">
        <f t="shared" si="10"/>
        <v>42</v>
      </c>
      <c r="C72" s="158" t="s">
        <v>16</v>
      </c>
      <c r="D72" s="159">
        <f t="shared" si="11"/>
        <v>41929</v>
      </c>
      <c r="E72" s="173" t="s">
        <v>76</v>
      </c>
      <c r="F72" s="161"/>
      <c r="G72" s="162"/>
      <c r="H72" s="159"/>
      <c r="I72" s="163"/>
      <c r="J72" s="423" t="str">
        <f t="shared" si="13"/>
        <v/>
      </c>
      <c r="K72" s="424" t="str">
        <f t="shared" si="8"/>
        <v/>
      </c>
      <c r="L72" s="425" t="str">
        <f t="shared" si="9"/>
        <v/>
      </c>
      <c r="M72" s="245"/>
      <c r="N72" s="245"/>
      <c r="O72" s="245"/>
      <c r="P72" s="245"/>
    </row>
    <row r="73" spans="1:16" ht="12.75" customHeight="1">
      <c r="A73" s="148"/>
      <c r="B73" s="157">
        <f t="shared" si="10"/>
        <v>43</v>
      </c>
      <c r="C73" s="158" t="s">
        <v>17</v>
      </c>
      <c r="D73" s="159">
        <f t="shared" si="11"/>
        <v>41936</v>
      </c>
      <c r="E73" s="173" t="s">
        <v>76</v>
      </c>
      <c r="F73" s="161"/>
      <c r="G73" s="162"/>
      <c r="H73" s="159"/>
      <c r="I73" s="163"/>
      <c r="J73" s="423" t="str">
        <f t="shared" si="13"/>
        <v/>
      </c>
      <c r="K73" s="424" t="str">
        <f t="shared" si="8"/>
        <v/>
      </c>
      <c r="L73" s="425" t="str">
        <f t="shared" si="9"/>
        <v/>
      </c>
      <c r="M73" s="332"/>
      <c r="N73" s="332"/>
      <c r="O73" s="332"/>
      <c r="P73" s="332"/>
    </row>
    <row r="74" spans="1:16">
      <c r="A74" s="148"/>
      <c r="B74" s="157">
        <f t="shared" si="10"/>
        <v>44</v>
      </c>
      <c r="C74" s="158" t="s">
        <v>16</v>
      </c>
      <c r="D74" s="159">
        <f t="shared" si="11"/>
        <v>41943</v>
      </c>
      <c r="E74" s="173" t="s">
        <v>76</v>
      </c>
      <c r="F74" s="161"/>
      <c r="G74" s="162"/>
      <c r="H74" s="159"/>
      <c r="I74" s="163"/>
      <c r="J74" s="423" t="str">
        <f t="shared" si="13"/>
        <v/>
      </c>
      <c r="K74" s="424" t="str">
        <f t="shared" si="8"/>
        <v/>
      </c>
      <c r="L74" s="425" t="str">
        <f t="shared" si="9"/>
        <v/>
      </c>
      <c r="M74" s="332"/>
      <c r="N74" s="332"/>
      <c r="O74" s="332"/>
      <c r="P74" s="332"/>
    </row>
    <row r="75" spans="1:16">
      <c r="A75" s="148">
        <f>1+A72</f>
        <v>8</v>
      </c>
      <c r="B75" s="157">
        <f t="shared" si="10"/>
        <v>45</v>
      </c>
      <c r="C75" s="158" t="s">
        <v>17</v>
      </c>
      <c r="D75" s="159">
        <f t="shared" si="11"/>
        <v>41950</v>
      </c>
      <c r="E75" s="173" t="s">
        <v>76</v>
      </c>
      <c r="F75" s="161"/>
      <c r="G75" s="162"/>
      <c r="H75" s="159"/>
      <c r="I75" s="163"/>
      <c r="J75" s="423" t="str">
        <f t="shared" si="13"/>
        <v/>
      </c>
      <c r="K75" s="424" t="str">
        <f t="shared" si="8"/>
        <v/>
      </c>
      <c r="L75" s="425" t="str">
        <f t="shared" si="9"/>
        <v/>
      </c>
      <c r="M75" s="245"/>
      <c r="N75" s="245"/>
      <c r="O75" s="245"/>
      <c r="P75" s="245"/>
    </row>
    <row r="76" spans="1:16" ht="13.5" customHeight="1">
      <c r="A76" s="148">
        <f t="shared" si="14"/>
        <v>9</v>
      </c>
      <c r="B76" s="157">
        <f t="shared" si="10"/>
        <v>46</v>
      </c>
      <c r="C76" s="158" t="s">
        <v>16</v>
      </c>
      <c r="D76" s="159">
        <f t="shared" si="11"/>
        <v>41957</v>
      </c>
      <c r="E76" s="173" t="s">
        <v>76</v>
      </c>
      <c r="F76" s="161"/>
      <c r="G76" s="162"/>
      <c r="H76" s="159"/>
      <c r="I76" s="163"/>
      <c r="J76" s="423" t="str">
        <f t="shared" si="13"/>
        <v/>
      </c>
      <c r="K76" s="424" t="str">
        <f t="shared" si="8"/>
        <v/>
      </c>
      <c r="L76" s="425" t="str">
        <f t="shared" si="9"/>
        <v/>
      </c>
      <c r="M76" s="245"/>
      <c r="N76" s="245"/>
      <c r="O76" s="245"/>
      <c r="P76" s="245"/>
    </row>
    <row r="77" spans="1:16">
      <c r="A77" s="148">
        <f t="shared" si="14"/>
        <v>10</v>
      </c>
      <c r="B77" s="157">
        <f t="shared" si="10"/>
        <v>47</v>
      </c>
      <c r="C77" s="158" t="s">
        <v>17</v>
      </c>
      <c r="D77" s="159">
        <f t="shared" si="11"/>
        <v>41964</v>
      </c>
      <c r="E77" s="173" t="s">
        <v>76</v>
      </c>
      <c r="F77" s="161"/>
      <c r="G77" s="162"/>
      <c r="H77" s="159"/>
      <c r="I77" s="163"/>
      <c r="J77" s="423" t="str">
        <f t="shared" si="13"/>
        <v/>
      </c>
      <c r="K77" s="424" t="str">
        <f t="shared" si="8"/>
        <v/>
      </c>
      <c r="L77" s="425" t="str">
        <f t="shared" si="9"/>
        <v/>
      </c>
      <c r="M77" s="245"/>
      <c r="N77" s="245"/>
      <c r="O77" s="245"/>
      <c r="P77" s="245"/>
    </row>
    <row r="78" spans="1:16">
      <c r="A78" s="148">
        <f t="shared" si="14"/>
        <v>11</v>
      </c>
      <c r="B78" s="157">
        <f t="shared" si="10"/>
        <v>48</v>
      </c>
      <c r="C78" s="158" t="s">
        <v>16</v>
      </c>
      <c r="D78" s="159">
        <f t="shared" si="11"/>
        <v>41971</v>
      </c>
      <c r="E78" s="173" t="s">
        <v>76</v>
      </c>
      <c r="F78" s="161"/>
      <c r="G78" s="162"/>
      <c r="H78" s="159"/>
      <c r="I78" s="163"/>
      <c r="J78" s="423" t="str">
        <f t="shared" si="13"/>
        <v/>
      </c>
      <c r="K78" s="424" t="str">
        <f t="shared" si="8"/>
        <v/>
      </c>
      <c r="L78" s="425" t="str">
        <f t="shared" si="9"/>
        <v/>
      </c>
      <c r="M78" s="245"/>
      <c r="N78" s="245"/>
      <c r="O78" s="245"/>
      <c r="P78" s="245"/>
    </row>
    <row r="79" spans="1:16">
      <c r="A79" s="148">
        <f t="shared" si="14"/>
        <v>12</v>
      </c>
      <c r="B79" s="157">
        <f t="shared" si="10"/>
        <v>49</v>
      </c>
      <c r="C79" s="158" t="s">
        <v>17</v>
      </c>
      <c r="D79" s="159">
        <f t="shared" si="11"/>
        <v>41978</v>
      </c>
      <c r="E79" s="173" t="s">
        <v>76</v>
      </c>
      <c r="F79" s="161"/>
      <c r="G79" s="162"/>
      <c r="H79" s="159"/>
      <c r="I79" s="163"/>
      <c r="J79" s="423" t="str">
        <f t="shared" si="13"/>
        <v/>
      </c>
      <c r="K79" s="424" t="str">
        <f t="shared" si="8"/>
        <v/>
      </c>
      <c r="L79" s="425" t="str">
        <f t="shared" si="9"/>
        <v/>
      </c>
      <c r="M79" s="245"/>
      <c r="N79" s="245"/>
      <c r="O79" s="245"/>
      <c r="P79" s="245"/>
    </row>
    <row r="80" spans="1:16">
      <c r="A80" s="148">
        <f t="shared" si="14"/>
        <v>13</v>
      </c>
      <c r="B80" s="157">
        <f t="shared" si="10"/>
        <v>50</v>
      </c>
      <c r="C80" s="158" t="s">
        <v>16</v>
      </c>
      <c r="D80" s="159">
        <f t="shared" si="11"/>
        <v>41985</v>
      </c>
      <c r="E80" s="173" t="s">
        <v>76</v>
      </c>
      <c r="F80" s="161"/>
      <c r="G80" s="162"/>
      <c r="H80" s="159"/>
      <c r="I80" s="163"/>
      <c r="J80" s="423" t="str">
        <f t="shared" si="13"/>
        <v/>
      </c>
      <c r="K80" s="424" t="str">
        <f t="shared" si="8"/>
        <v/>
      </c>
      <c r="L80" s="425" t="str">
        <f t="shared" si="9"/>
        <v/>
      </c>
      <c r="M80" s="245"/>
      <c r="N80" s="245"/>
      <c r="O80" s="245"/>
      <c r="P80" s="245"/>
    </row>
    <row r="81" spans="1:16" ht="17.25" customHeight="1">
      <c r="A81" s="148">
        <f t="shared" si="14"/>
        <v>14</v>
      </c>
      <c r="B81" s="157">
        <f t="shared" si="10"/>
        <v>51</v>
      </c>
      <c r="C81" s="158" t="s">
        <v>17</v>
      </c>
      <c r="D81" s="159">
        <f t="shared" si="11"/>
        <v>41992</v>
      </c>
      <c r="E81" s="173" t="s">
        <v>76</v>
      </c>
      <c r="F81" s="161"/>
      <c r="G81" s="162"/>
      <c r="H81" s="159"/>
      <c r="I81" s="163"/>
      <c r="J81" s="423" t="str">
        <f t="shared" si="13"/>
        <v/>
      </c>
      <c r="K81" s="424" t="str">
        <f t="shared" si="8"/>
        <v/>
      </c>
      <c r="L81" s="425" t="str">
        <f t="shared" si="9"/>
        <v/>
      </c>
      <c r="M81" s="250"/>
      <c r="N81" s="250"/>
      <c r="O81" s="250"/>
      <c r="P81" s="250"/>
    </row>
    <row r="82" spans="1:16" ht="12.75" customHeight="1">
      <c r="A82" s="148"/>
      <c r="B82" s="157">
        <f t="shared" si="10"/>
        <v>52</v>
      </c>
      <c r="C82" s="158" t="s">
        <v>16</v>
      </c>
      <c r="D82" s="159">
        <f t="shared" si="11"/>
        <v>41999</v>
      </c>
      <c r="E82" s="173" t="s">
        <v>76</v>
      </c>
      <c r="F82" s="161"/>
      <c r="G82" s="162"/>
      <c r="H82" s="159"/>
      <c r="I82" s="163"/>
      <c r="J82" s="423" t="str">
        <f t="shared" si="13"/>
        <v/>
      </c>
      <c r="K82" s="424" t="str">
        <f t="shared" si="8"/>
        <v/>
      </c>
      <c r="L82" s="425" t="str">
        <f t="shared" si="9"/>
        <v/>
      </c>
      <c r="M82" s="332"/>
      <c r="N82" s="332"/>
      <c r="O82" s="332"/>
      <c r="P82" s="332"/>
    </row>
    <row r="83" spans="1:16">
      <c r="A83" s="148"/>
      <c r="B83" s="157">
        <v>1</v>
      </c>
      <c r="C83" s="158" t="s">
        <v>17</v>
      </c>
      <c r="D83" s="159">
        <f t="shared" si="11"/>
        <v>42006</v>
      </c>
      <c r="E83" s="173" t="s">
        <v>76</v>
      </c>
      <c r="F83" s="161"/>
      <c r="G83" s="162"/>
      <c r="H83" s="159"/>
      <c r="I83" s="163"/>
      <c r="J83" s="423" t="str">
        <f t="shared" si="13"/>
        <v/>
      </c>
      <c r="K83" s="424" t="str">
        <f t="shared" si="8"/>
        <v/>
      </c>
      <c r="L83" s="425" t="str">
        <f t="shared" si="9"/>
        <v/>
      </c>
      <c r="M83" s="332"/>
      <c r="N83" s="332"/>
      <c r="O83" s="332"/>
      <c r="P83" s="332"/>
    </row>
    <row r="84" spans="1:16" ht="16.5" customHeight="1">
      <c r="A84" s="148">
        <f>1+A81</f>
        <v>15</v>
      </c>
      <c r="B84" s="157">
        <f t="shared" ref="B84:B109" si="15">1+B83</f>
        <v>2</v>
      </c>
      <c r="C84" s="158" t="s">
        <v>16</v>
      </c>
      <c r="D84" s="159">
        <f t="shared" si="11"/>
        <v>42013</v>
      </c>
      <c r="E84" s="173" t="s">
        <v>76</v>
      </c>
      <c r="F84" s="161"/>
      <c r="G84" s="162"/>
      <c r="H84" s="159"/>
      <c r="I84" s="163"/>
      <c r="J84" s="423" t="str">
        <f t="shared" si="13"/>
        <v/>
      </c>
      <c r="K84" s="424" t="str">
        <f t="shared" si="8"/>
        <v/>
      </c>
      <c r="L84" s="425" t="str">
        <f t="shared" si="9"/>
        <v/>
      </c>
      <c r="M84" s="244"/>
      <c r="N84" s="244"/>
      <c r="O84" s="244"/>
      <c r="P84" s="244"/>
    </row>
    <row r="85" spans="1:16" ht="16.5" customHeight="1">
      <c r="A85" s="148">
        <f t="shared" si="14"/>
        <v>16</v>
      </c>
      <c r="B85" s="157">
        <f t="shared" si="15"/>
        <v>3</v>
      </c>
      <c r="C85" s="158" t="s">
        <v>17</v>
      </c>
      <c r="D85" s="159">
        <f t="shared" si="11"/>
        <v>42020</v>
      </c>
      <c r="E85" s="173" t="s">
        <v>76</v>
      </c>
      <c r="F85" s="161"/>
      <c r="G85" s="162"/>
      <c r="H85" s="159"/>
      <c r="I85" s="163"/>
      <c r="J85" s="423" t="str">
        <f t="shared" si="13"/>
        <v/>
      </c>
      <c r="K85" s="424" t="str">
        <f t="shared" si="8"/>
        <v/>
      </c>
      <c r="L85" s="425" t="str">
        <f t="shared" si="9"/>
        <v/>
      </c>
      <c r="M85" s="244"/>
      <c r="N85" s="244"/>
      <c r="O85" s="244"/>
      <c r="P85" s="244"/>
    </row>
    <row r="86" spans="1:16" ht="16.5" customHeight="1">
      <c r="A86" s="148">
        <f t="shared" si="14"/>
        <v>17</v>
      </c>
      <c r="B86" s="157">
        <f t="shared" si="15"/>
        <v>4</v>
      </c>
      <c r="C86" s="158" t="s">
        <v>16</v>
      </c>
      <c r="D86" s="159">
        <f t="shared" si="11"/>
        <v>42027</v>
      </c>
      <c r="E86" s="173" t="s">
        <v>76</v>
      </c>
      <c r="F86" s="161"/>
      <c r="G86" s="162"/>
      <c r="H86" s="159"/>
      <c r="I86" s="163"/>
      <c r="J86" s="423" t="str">
        <f t="shared" si="13"/>
        <v/>
      </c>
      <c r="K86" s="424" t="str">
        <f t="shared" si="8"/>
        <v/>
      </c>
      <c r="L86" s="425" t="str">
        <f t="shared" si="9"/>
        <v/>
      </c>
      <c r="M86" s="244"/>
      <c r="N86" s="244"/>
      <c r="O86" s="244"/>
      <c r="P86" s="244"/>
    </row>
    <row r="87" spans="1:16" ht="16.5" customHeight="1">
      <c r="A87" s="148">
        <f t="shared" si="14"/>
        <v>18</v>
      </c>
      <c r="B87" s="157">
        <f t="shared" si="15"/>
        <v>5</v>
      </c>
      <c r="C87" s="158" t="s">
        <v>17</v>
      </c>
      <c r="D87" s="159">
        <f t="shared" si="11"/>
        <v>42034</v>
      </c>
      <c r="E87" s="173" t="s">
        <v>76</v>
      </c>
      <c r="F87" s="161"/>
      <c r="G87" s="162"/>
      <c r="H87" s="159"/>
      <c r="I87" s="163"/>
      <c r="J87" s="423" t="str">
        <f t="shared" si="13"/>
        <v/>
      </c>
      <c r="K87" s="424" t="str">
        <f t="shared" si="8"/>
        <v/>
      </c>
      <c r="L87" s="425" t="str">
        <f t="shared" si="9"/>
        <v/>
      </c>
      <c r="M87" s="244"/>
      <c r="N87" s="244"/>
      <c r="O87" s="244"/>
      <c r="P87" s="244"/>
    </row>
    <row r="88" spans="1:16">
      <c r="A88" s="148">
        <f t="shared" si="14"/>
        <v>19</v>
      </c>
      <c r="B88" s="157">
        <f t="shared" si="15"/>
        <v>6</v>
      </c>
      <c r="C88" s="158" t="s">
        <v>16</v>
      </c>
      <c r="D88" s="159">
        <f t="shared" si="11"/>
        <v>42041</v>
      </c>
      <c r="E88" s="173" t="s">
        <v>76</v>
      </c>
      <c r="F88" s="161"/>
      <c r="G88" s="162"/>
      <c r="H88" s="159"/>
      <c r="I88" s="163"/>
      <c r="J88" s="423" t="str">
        <f t="shared" si="13"/>
        <v/>
      </c>
      <c r="K88" s="424" t="str">
        <f t="shared" si="8"/>
        <v/>
      </c>
      <c r="L88" s="425" t="str">
        <f t="shared" si="9"/>
        <v/>
      </c>
      <c r="M88" s="245"/>
      <c r="N88" s="245"/>
      <c r="O88" s="245"/>
      <c r="P88" s="245"/>
    </row>
    <row r="89" spans="1:16">
      <c r="A89" s="148">
        <f t="shared" si="14"/>
        <v>20</v>
      </c>
      <c r="B89" s="157">
        <f t="shared" si="15"/>
        <v>7</v>
      </c>
      <c r="C89" s="158" t="s">
        <v>17</v>
      </c>
      <c r="D89" s="159">
        <f t="shared" si="11"/>
        <v>42048</v>
      </c>
      <c r="E89" s="173" t="s">
        <v>76</v>
      </c>
      <c r="F89" s="161"/>
      <c r="G89" s="162"/>
      <c r="H89" s="159"/>
      <c r="I89" s="163"/>
      <c r="J89" s="423" t="str">
        <f t="shared" si="13"/>
        <v/>
      </c>
      <c r="K89" s="424" t="str">
        <f t="shared" si="8"/>
        <v/>
      </c>
      <c r="L89" s="425" t="str">
        <f t="shared" si="9"/>
        <v/>
      </c>
      <c r="M89" s="245"/>
      <c r="N89" s="245"/>
      <c r="O89" s="245"/>
      <c r="P89" s="245"/>
    </row>
    <row r="90" spans="1:16">
      <c r="A90" s="148">
        <f t="shared" si="14"/>
        <v>21</v>
      </c>
      <c r="B90" s="157">
        <f t="shared" si="15"/>
        <v>8</v>
      </c>
      <c r="C90" s="158" t="s">
        <v>16</v>
      </c>
      <c r="D90" s="159">
        <f t="shared" si="11"/>
        <v>42055</v>
      </c>
      <c r="E90" s="173" t="s">
        <v>76</v>
      </c>
      <c r="F90" s="161"/>
      <c r="G90" s="162"/>
      <c r="H90" s="159"/>
      <c r="I90" s="163"/>
      <c r="J90" s="423" t="str">
        <f t="shared" si="13"/>
        <v/>
      </c>
      <c r="K90" s="424" t="str">
        <f t="shared" si="8"/>
        <v/>
      </c>
      <c r="L90" s="425" t="str">
        <f t="shared" si="9"/>
        <v/>
      </c>
      <c r="M90" s="245"/>
      <c r="N90" s="245"/>
      <c r="O90" s="245"/>
      <c r="P90" s="245"/>
    </row>
    <row r="91" spans="1:16" ht="12.75" customHeight="1">
      <c r="A91" s="148"/>
      <c r="B91" s="157">
        <f t="shared" si="15"/>
        <v>9</v>
      </c>
      <c r="C91" s="158" t="s">
        <v>17</v>
      </c>
      <c r="D91" s="159">
        <f t="shared" si="11"/>
        <v>42062</v>
      </c>
      <c r="E91" s="173" t="s">
        <v>76</v>
      </c>
      <c r="F91" s="161"/>
      <c r="G91" s="162"/>
      <c r="H91" s="159"/>
      <c r="I91" s="163"/>
      <c r="J91" s="423" t="str">
        <f t="shared" si="13"/>
        <v/>
      </c>
      <c r="K91" s="424" t="str">
        <f t="shared" si="8"/>
        <v/>
      </c>
      <c r="L91" s="425" t="str">
        <f t="shared" si="9"/>
        <v/>
      </c>
      <c r="M91" s="332"/>
      <c r="N91" s="332"/>
      <c r="O91" s="332"/>
      <c r="P91" s="332"/>
    </row>
    <row r="92" spans="1:16">
      <c r="A92" s="148"/>
      <c r="B92" s="157">
        <f t="shared" si="15"/>
        <v>10</v>
      </c>
      <c r="C92" s="158" t="s">
        <v>16</v>
      </c>
      <c r="D92" s="159">
        <f t="shared" si="11"/>
        <v>42069</v>
      </c>
      <c r="E92" s="173" t="s">
        <v>76</v>
      </c>
      <c r="F92" s="161"/>
      <c r="G92" s="162"/>
      <c r="H92" s="159"/>
      <c r="I92" s="163"/>
      <c r="J92" s="423" t="str">
        <f t="shared" si="13"/>
        <v/>
      </c>
      <c r="K92" s="424" t="str">
        <f t="shared" si="8"/>
        <v/>
      </c>
      <c r="L92" s="425" t="str">
        <f t="shared" si="9"/>
        <v/>
      </c>
      <c r="M92" s="332"/>
      <c r="N92" s="332"/>
      <c r="O92" s="332"/>
      <c r="P92" s="332"/>
    </row>
    <row r="93" spans="1:16">
      <c r="A93" s="148">
        <f>1+A90</f>
        <v>22</v>
      </c>
      <c r="B93" s="157">
        <f t="shared" si="15"/>
        <v>11</v>
      </c>
      <c r="C93" s="158" t="s">
        <v>17</v>
      </c>
      <c r="D93" s="159">
        <f t="shared" si="11"/>
        <v>42076</v>
      </c>
      <c r="E93" s="173" t="s">
        <v>76</v>
      </c>
      <c r="F93" s="161"/>
      <c r="G93" s="162"/>
      <c r="H93" s="159"/>
      <c r="I93" s="163"/>
      <c r="J93" s="423" t="str">
        <f t="shared" si="13"/>
        <v/>
      </c>
      <c r="K93" s="424" t="str">
        <f t="shared" si="8"/>
        <v/>
      </c>
      <c r="L93" s="425" t="str">
        <f t="shared" si="9"/>
        <v/>
      </c>
      <c r="M93" s="245"/>
      <c r="N93" s="245"/>
      <c r="O93" s="245"/>
      <c r="P93" s="245"/>
    </row>
    <row r="94" spans="1:16">
      <c r="A94" s="148">
        <f t="shared" si="14"/>
        <v>23</v>
      </c>
      <c r="B94" s="157">
        <f t="shared" si="15"/>
        <v>12</v>
      </c>
      <c r="C94" s="158" t="s">
        <v>16</v>
      </c>
      <c r="D94" s="159">
        <f t="shared" si="11"/>
        <v>42083</v>
      </c>
      <c r="E94" s="173" t="s">
        <v>76</v>
      </c>
      <c r="F94" s="161"/>
      <c r="G94" s="162"/>
      <c r="H94" s="159"/>
      <c r="I94" s="163"/>
      <c r="J94" s="423" t="str">
        <f t="shared" si="13"/>
        <v/>
      </c>
      <c r="K94" s="424" t="str">
        <f t="shared" si="8"/>
        <v/>
      </c>
      <c r="L94" s="425" t="str">
        <f t="shared" si="9"/>
        <v/>
      </c>
      <c r="M94" s="245"/>
      <c r="N94" s="245"/>
      <c r="O94" s="245"/>
      <c r="P94" s="245"/>
    </row>
    <row r="95" spans="1:16">
      <c r="A95" s="148">
        <f t="shared" si="14"/>
        <v>24</v>
      </c>
      <c r="B95" s="157">
        <f t="shared" si="15"/>
        <v>13</v>
      </c>
      <c r="C95" s="158" t="s">
        <v>17</v>
      </c>
      <c r="D95" s="159">
        <f t="shared" si="11"/>
        <v>42090</v>
      </c>
      <c r="E95" s="173" t="s">
        <v>76</v>
      </c>
      <c r="F95" s="161"/>
      <c r="G95" s="162"/>
      <c r="H95" s="159"/>
      <c r="I95" s="163"/>
      <c r="J95" s="423" t="str">
        <f t="shared" si="13"/>
        <v/>
      </c>
      <c r="K95" s="424" t="str">
        <f t="shared" si="8"/>
        <v/>
      </c>
      <c r="L95" s="425" t="str">
        <f t="shared" si="9"/>
        <v/>
      </c>
      <c r="M95" s="245"/>
      <c r="N95" s="245"/>
      <c r="O95" s="245"/>
      <c r="P95" s="245"/>
    </row>
    <row r="96" spans="1:16">
      <c r="A96" s="148">
        <f t="shared" si="14"/>
        <v>25</v>
      </c>
      <c r="B96" s="157">
        <f t="shared" si="15"/>
        <v>14</v>
      </c>
      <c r="C96" s="158" t="s">
        <v>16</v>
      </c>
      <c r="D96" s="159">
        <f t="shared" si="11"/>
        <v>42097</v>
      </c>
      <c r="E96" s="173" t="s">
        <v>76</v>
      </c>
      <c r="F96" s="161"/>
      <c r="G96" s="162"/>
      <c r="H96" s="159"/>
      <c r="I96" s="163"/>
      <c r="J96" s="423" t="str">
        <f t="shared" si="13"/>
        <v/>
      </c>
      <c r="K96" s="424" t="str">
        <f t="shared" si="8"/>
        <v/>
      </c>
      <c r="L96" s="425" t="str">
        <f t="shared" si="9"/>
        <v/>
      </c>
      <c r="M96" s="245"/>
      <c r="N96" s="245"/>
      <c r="O96" s="245"/>
      <c r="P96" s="245"/>
    </row>
    <row r="97" spans="1:16" ht="13.5" customHeight="1">
      <c r="A97" s="148">
        <f t="shared" si="14"/>
        <v>26</v>
      </c>
      <c r="B97" s="157">
        <f t="shared" si="15"/>
        <v>15</v>
      </c>
      <c r="C97" s="158" t="s">
        <v>17</v>
      </c>
      <c r="D97" s="159">
        <f t="shared" si="11"/>
        <v>42104</v>
      </c>
      <c r="E97" s="173" t="s">
        <v>76</v>
      </c>
      <c r="F97" s="161"/>
      <c r="G97" s="162"/>
      <c r="H97" s="159"/>
      <c r="I97" s="163"/>
      <c r="J97" s="423" t="str">
        <f t="shared" si="13"/>
        <v/>
      </c>
      <c r="K97" s="424" t="str">
        <f t="shared" si="8"/>
        <v/>
      </c>
      <c r="L97" s="425" t="str">
        <f t="shared" si="9"/>
        <v/>
      </c>
      <c r="M97" s="245"/>
      <c r="N97" s="245"/>
      <c r="O97" s="245"/>
      <c r="P97" s="245"/>
    </row>
    <row r="98" spans="1:16">
      <c r="A98" s="148">
        <f t="shared" si="14"/>
        <v>27</v>
      </c>
      <c r="B98" s="157">
        <f t="shared" si="15"/>
        <v>16</v>
      </c>
      <c r="C98" s="158" t="s">
        <v>16</v>
      </c>
      <c r="D98" s="159">
        <f t="shared" si="11"/>
        <v>42111</v>
      </c>
      <c r="E98" s="173" t="s">
        <v>76</v>
      </c>
      <c r="F98" s="161"/>
      <c r="G98" s="162"/>
      <c r="H98" s="159"/>
      <c r="I98" s="163"/>
      <c r="J98" s="423" t="str">
        <f t="shared" si="13"/>
        <v/>
      </c>
      <c r="K98" s="424" t="str">
        <f t="shared" si="8"/>
        <v/>
      </c>
      <c r="L98" s="425" t="str">
        <f t="shared" si="9"/>
        <v/>
      </c>
      <c r="M98" s="245"/>
      <c r="N98" s="245"/>
      <c r="O98" s="245"/>
      <c r="P98" s="245"/>
    </row>
    <row r="99" spans="1:16" ht="12.75" customHeight="1">
      <c r="A99" s="148"/>
      <c r="B99" s="157">
        <f t="shared" si="15"/>
        <v>17</v>
      </c>
      <c r="C99" s="158" t="s">
        <v>17</v>
      </c>
      <c r="D99" s="159">
        <f t="shared" si="11"/>
        <v>42118</v>
      </c>
      <c r="E99" s="173" t="s">
        <v>76</v>
      </c>
      <c r="F99" s="161"/>
      <c r="G99" s="162"/>
      <c r="H99" s="159"/>
      <c r="I99" s="163"/>
      <c r="J99" s="423" t="str">
        <f t="shared" si="13"/>
        <v/>
      </c>
      <c r="K99" s="424" t="str">
        <f t="shared" si="8"/>
        <v/>
      </c>
      <c r="L99" s="425" t="str">
        <f t="shared" si="9"/>
        <v/>
      </c>
      <c r="M99" s="245"/>
      <c r="N99" s="245"/>
      <c r="O99" s="245"/>
      <c r="P99" s="245"/>
    </row>
    <row r="100" spans="1:16">
      <c r="A100" s="148"/>
      <c r="B100" s="157">
        <f t="shared" si="15"/>
        <v>18</v>
      </c>
      <c r="C100" s="158" t="s">
        <v>16</v>
      </c>
      <c r="D100" s="159">
        <f t="shared" si="11"/>
        <v>42125</v>
      </c>
      <c r="E100" s="173" t="s">
        <v>76</v>
      </c>
      <c r="F100" s="161"/>
      <c r="G100" s="162"/>
      <c r="H100" s="159"/>
      <c r="I100" s="163"/>
      <c r="J100" s="423" t="str">
        <f t="shared" si="13"/>
        <v/>
      </c>
      <c r="K100" s="424" t="str">
        <f t="shared" si="8"/>
        <v/>
      </c>
      <c r="L100" s="425" t="str">
        <f t="shared" si="9"/>
        <v/>
      </c>
      <c r="M100" s="332"/>
      <c r="N100" s="332"/>
      <c r="O100" s="332"/>
      <c r="P100" s="332"/>
    </row>
    <row r="101" spans="1:16">
      <c r="A101" s="148">
        <f>1+A98</f>
        <v>28</v>
      </c>
      <c r="B101" s="157">
        <f t="shared" si="15"/>
        <v>19</v>
      </c>
      <c r="C101" s="158" t="s">
        <v>17</v>
      </c>
      <c r="D101" s="159">
        <f t="shared" si="11"/>
        <v>42132</v>
      </c>
      <c r="E101" s="173" t="s">
        <v>76</v>
      </c>
      <c r="F101" s="161"/>
      <c r="G101" s="162"/>
      <c r="H101" s="159"/>
      <c r="I101" s="163"/>
      <c r="J101" s="423" t="str">
        <f t="shared" si="13"/>
        <v/>
      </c>
      <c r="K101" s="424" t="str">
        <f t="shared" si="8"/>
        <v/>
      </c>
      <c r="L101" s="425" t="str">
        <f t="shared" si="9"/>
        <v/>
      </c>
      <c r="M101" s="332"/>
      <c r="N101" s="332"/>
      <c r="O101" s="332"/>
      <c r="P101" s="332"/>
    </row>
    <row r="102" spans="1:16" ht="13.5" customHeight="1">
      <c r="A102" s="148">
        <f t="shared" si="14"/>
        <v>29</v>
      </c>
      <c r="B102" s="157">
        <f t="shared" si="15"/>
        <v>20</v>
      </c>
      <c r="C102" s="158" t="s">
        <v>16</v>
      </c>
      <c r="D102" s="159">
        <f t="shared" si="11"/>
        <v>42139</v>
      </c>
      <c r="E102" s="173" t="s">
        <v>76</v>
      </c>
      <c r="F102" s="161"/>
      <c r="G102" s="162"/>
      <c r="H102" s="159"/>
      <c r="I102" s="163"/>
      <c r="J102" s="423" t="str">
        <f t="shared" si="13"/>
        <v/>
      </c>
      <c r="K102" s="424" t="str">
        <f t="shared" si="8"/>
        <v/>
      </c>
      <c r="L102" s="425" t="str">
        <f t="shared" si="9"/>
        <v/>
      </c>
      <c r="M102" s="245"/>
      <c r="N102" s="245"/>
      <c r="O102" s="245"/>
      <c r="P102" s="245"/>
    </row>
    <row r="103" spans="1:16">
      <c r="A103" s="148">
        <f t="shared" si="14"/>
        <v>30</v>
      </c>
      <c r="B103" s="157">
        <f t="shared" si="15"/>
        <v>21</v>
      </c>
      <c r="C103" s="158" t="s">
        <v>17</v>
      </c>
      <c r="D103" s="159">
        <f t="shared" si="11"/>
        <v>42146</v>
      </c>
      <c r="E103" s="173" t="s">
        <v>76</v>
      </c>
      <c r="F103" s="161"/>
      <c r="G103" s="162"/>
      <c r="H103" s="159"/>
      <c r="I103" s="163"/>
      <c r="J103" s="423" t="str">
        <f t="shared" si="13"/>
        <v/>
      </c>
      <c r="K103" s="424" t="str">
        <f t="shared" si="8"/>
        <v/>
      </c>
      <c r="L103" s="425" t="str">
        <f t="shared" si="9"/>
        <v/>
      </c>
      <c r="M103" s="245"/>
      <c r="N103" s="245"/>
      <c r="O103" s="245"/>
      <c r="P103" s="245"/>
    </row>
    <row r="104" spans="1:16" ht="13.5" customHeight="1">
      <c r="A104" s="148">
        <f t="shared" si="14"/>
        <v>31</v>
      </c>
      <c r="B104" s="157">
        <f t="shared" si="15"/>
        <v>22</v>
      </c>
      <c r="C104" s="158" t="s">
        <v>16</v>
      </c>
      <c r="D104" s="159">
        <f t="shared" si="11"/>
        <v>42153</v>
      </c>
      <c r="E104" s="173" t="s">
        <v>76</v>
      </c>
      <c r="F104" s="161"/>
      <c r="G104" s="162"/>
      <c r="H104" s="159"/>
      <c r="I104" s="163"/>
      <c r="J104" s="423" t="str">
        <f t="shared" si="13"/>
        <v/>
      </c>
      <c r="K104" s="424" t="str">
        <f t="shared" si="8"/>
        <v/>
      </c>
      <c r="L104" s="425" t="str">
        <f t="shared" si="9"/>
        <v/>
      </c>
      <c r="M104" s="245"/>
      <c r="N104" s="245"/>
      <c r="O104" s="245"/>
      <c r="P104" s="245"/>
    </row>
    <row r="105" spans="1:16" ht="16.5" customHeight="1">
      <c r="A105" s="148">
        <f t="shared" si="14"/>
        <v>32</v>
      </c>
      <c r="B105" s="157">
        <f t="shared" si="15"/>
        <v>23</v>
      </c>
      <c r="C105" s="158" t="s">
        <v>17</v>
      </c>
      <c r="D105" s="159">
        <f t="shared" si="11"/>
        <v>42160</v>
      </c>
      <c r="E105" s="173" t="s">
        <v>76</v>
      </c>
      <c r="F105" s="161"/>
      <c r="G105" s="162"/>
      <c r="H105" s="159"/>
      <c r="I105" s="163"/>
      <c r="J105" s="423" t="str">
        <f t="shared" si="13"/>
        <v/>
      </c>
      <c r="K105" s="424" t="str">
        <f t="shared" si="8"/>
        <v/>
      </c>
      <c r="L105" s="425" t="str">
        <f t="shared" si="9"/>
        <v/>
      </c>
      <c r="M105" s="244"/>
      <c r="N105" s="244"/>
      <c r="O105" s="244"/>
      <c r="P105" s="244"/>
    </row>
    <row r="106" spans="1:16" ht="16.5" customHeight="1">
      <c r="A106" s="148">
        <f t="shared" si="14"/>
        <v>33</v>
      </c>
      <c r="B106" s="157">
        <f t="shared" si="15"/>
        <v>24</v>
      </c>
      <c r="C106" s="158" t="s">
        <v>16</v>
      </c>
      <c r="D106" s="159">
        <f t="shared" si="11"/>
        <v>42167</v>
      </c>
      <c r="E106" s="173" t="s">
        <v>76</v>
      </c>
      <c r="F106" s="161"/>
      <c r="G106" s="162"/>
      <c r="H106" s="159"/>
      <c r="I106" s="163"/>
      <c r="J106" s="423" t="str">
        <f t="shared" si="12"/>
        <v/>
      </c>
      <c r="K106" s="424" t="str">
        <f t="shared" si="8"/>
        <v/>
      </c>
      <c r="L106" s="425" t="str">
        <f t="shared" si="9"/>
        <v/>
      </c>
      <c r="M106" s="244"/>
      <c r="N106" s="244"/>
      <c r="O106" s="244"/>
      <c r="P106" s="244"/>
    </row>
    <row r="107" spans="1:16" ht="16.5" customHeight="1">
      <c r="A107" s="148">
        <f t="shared" si="14"/>
        <v>34</v>
      </c>
      <c r="B107" s="157">
        <f t="shared" si="15"/>
        <v>25</v>
      </c>
      <c r="C107" s="158" t="s">
        <v>17</v>
      </c>
      <c r="D107" s="159">
        <f t="shared" si="11"/>
        <v>42174</v>
      </c>
      <c r="E107" s="173" t="s">
        <v>76</v>
      </c>
      <c r="F107" s="161"/>
      <c r="G107" s="162"/>
      <c r="H107" s="159"/>
      <c r="I107" s="163"/>
      <c r="J107" s="423" t="str">
        <f t="shared" si="12"/>
        <v/>
      </c>
      <c r="K107" s="424" t="str">
        <f t="shared" si="8"/>
        <v/>
      </c>
      <c r="L107" s="425" t="str">
        <f t="shared" si="9"/>
        <v/>
      </c>
      <c r="M107" s="244"/>
      <c r="N107" s="244"/>
      <c r="O107" s="244"/>
      <c r="P107" s="244"/>
    </row>
    <row r="108" spans="1:16" ht="16.5" customHeight="1">
      <c r="A108" s="148">
        <f t="shared" si="14"/>
        <v>35</v>
      </c>
      <c r="B108" s="157">
        <f t="shared" si="15"/>
        <v>26</v>
      </c>
      <c r="C108" s="158" t="s">
        <v>16</v>
      </c>
      <c r="D108" s="159">
        <f t="shared" si="11"/>
        <v>42181</v>
      </c>
      <c r="E108" s="173" t="s">
        <v>76</v>
      </c>
      <c r="F108" s="161"/>
      <c r="G108" s="162"/>
      <c r="H108" s="159"/>
      <c r="I108" s="163"/>
      <c r="J108" s="423" t="str">
        <f t="shared" si="12"/>
        <v/>
      </c>
      <c r="K108" s="424" t="str">
        <f t="shared" si="8"/>
        <v/>
      </c>
      <c r="L108" s="425" t="str">
        <f t="shared" si="9"/>
        <v/>
      </c>
      <c r="M108" s="244"/>
      <c r="N108" s="244"/>
      <c r="O108" s="244"/>
      <c r="P108" s="244"/>
    </row>
    <row r="109" spans="1:16" ht="13.5" thickBot="1">
      <c r="A109" s="164">
        <f t="shared" si="14"/>
        <v>36</v>
      </c>
      <c r="B109" s="165">
        <f t="shared" si="15"/>
        <v>27</v>
      </c>
      <c r="C109" s="166" t="s">
        <v>17</v>
      </c>
      <c r="D109" s="167">
        <f t="shared" si="11"/>
        <v>42188</v>
      </c>
      <c r="E109" s="177" t="s">
        <v>76</v>
      </c>
      <c r="F109" s="169"/>
      <c r="G109" s="170"/>
      <c r="H109" s="167"/>
      <c r="I109" s="171"/>
      <c r="J109" s="426" t="str">
        <f t="shared" si="12"/>
        <v/>
      </c>
      <c r="K109" s="427" t="str">
        <f t="shared" si="8"/>
        <v/>
      </c>
      <c r="L109" s="428" t="str">
        <f t="shared" si="9"/>
        <v/>
      </c>
      <c r="M109" s="245"/>
      <c r="N109" s="245"/>
      <c r="O109" s="245"/>
      <c r="P109" s="245"/>
    </row>
    <row r="110" spans="1:16">
      <c r="A110" s="178"/>
      <c r="B110" s="179"/>
      <c r="C110" s="179"/>
      <c r="D110" s="180"/>
      <c r="E110" s="180"/>
      <c r="F110" s="180"/>
      <c r="G110" s="180"/>
      <c r="H110" s="180"/>
      <c r="I110" s="180"/>
      <c r="J110" s="181"/>
      <c r="K110" s="181"/>
      <c r="L110" s="181"/>
    </row>
    <row r="111" spans="1:16">
      <c r="A111" s="178"/>
      <c r="B111" s="179"/>
      <c r="C111" s="179"/>
      <c r="D111" s="180"/>
      <c r="E111" s="180"/>
      <c r="F111" s="180"/>
      <c r="G111" s="180"/>
      <c r="H111" s="180"/>
      <c r="I111" s="180"/>
      <c r="J111" s="181"/>
      <c r="K111" s="181"/>
      <c r="L111" s="181"/>
    </row>
    <row r="112" spans="1:16">
      <c r="A112" s="178"/>
      <c r="B112" s="179"/>
      <c r="C112" s="179"/>
      <c r="D112" s="180"/>
      <c r="E112" s="180"/>
      <c r="F112" s="180"/>
      <c r="G112" s="180"/>
      <c r="H112" s="180"/>
      <c r="I112" s="180"/>
      <c r="J112" s="181"/>
      <c r="K112" s="181"/>
      <c r="L112" s="181"/>
    </row>
    <row r="113" spans="1:12">
      <c r="A113" s="178"/>
      <c r="B113" s="179"/>
      <c r="C113" s="179"/>
      <c r="D113" s="180"/>
      <c r="E113" s="180"/>
      <c r="F113" s="180"/>
      <c r="G113" s="180"/>
      <c r="H113" s="180"/>
      <c r="I113" s="180"/>
      <c r="J113" s="181"/>
      <c r="K113" s="181"/>
      <c r="L113" s="181"/>
    </row>
    <row r="114" spans="1:12">
      <c r="A114" s="178"/>
      <c r="B114" s="179"/>
      <c r="C114" s="179"/>
      <c r="D114" s="180"/>
      <c r="E114" s="180"/>
      <c r="F114" s="180"/>
      <c r="G114" s="180"/>
      <c r="H114" s="180"/>
      <c r="I114" s="180"/>
      <c r="J114" s="181"/>
      <c r="K114" s="181"/>
      <c r="L114" s="181"/>
    </row>
    <row r="115" spans="1:12">
      <c r="A115" s="178"/>
      <c r="B115" s="179"/>
      <c r="C115" s="179"/>
      <c r="D115" s="180"/>
      <c r="E115" s="180"/>
      <c r="F115" s="180"/>
      <c r="G115" s="180"/>
      <c r="H115" s="180"/>
      <c r="I115" s="180"/>
      <c r="J115" s="181"/>
      <c r="K115" s="181"/>
      <c r="L115" s="181"/>
    </row>
    <row r="116" spans="1:12">
      <c r="A116" s="178"/>
      <c r="B116" s="179"/>
      <c r="C116" s="179"/>
      <c r="D116" s="180"/>
      <c r="E116" s="180"/>
      <c r="F116" s="180"/>
      <c r="G116" s="180"/>
      <c r="H116" s="180"/>
      <c r="I116" s="180"/>
      <c r="J116" s="181"/>
      <c r="K116" s="181"/>
      <c r="L116" s="181"/>
    </row>
  </sheetData>
  <mergeCells count="20">
    <mergeCell ref="B1:E1"/>
    <mergeCell ref="B56:E56"/>
    <mergeCell ref="B3:B10"/>
    <mergeCell ref="C3:C10"/>
    <mergeCell ref="F57:I57"/>
    <mergeCell ref="B58:B65"/>
    <mergeCell ref="C58:C65"/>
    <mergeCell ref="F2:I2"/>
    <mergeCell ref="D3:D10"/>
    <mergeCell ref="F3:F10"/>
    <mergeCell ref="G3:G10"/>
    <mergeCell ref="I3:I10"/>
    <mergeCell ref="E3:E10"/>
    <mergeCell ref="D58:D65"/>
    <mergeCell ref="F58:F65"/>
    <mergeCell ref="G58:G65"/>
    <mergeCell ref="I58:I65"/>
    <mergeCell ref="E58:E65"/>
    <mergeCell ref="H3:H10"/>
    <mergeCell ref="H58:H65"/>
  </mergeCells>
  <pageMargins left="0.19685039370078741" right="0.19685039370078741" top="0.62992125984251968" bottom="0.39370078740157483" header="0.31496062992125984" footer="0.19685039370078741"/>
  <pageSetup paperSize="9" scale="80" fitToHeight="0" orientation="portrait" r:id="rId1"/>
  <headerFooter>
    <oddHeader>&amp;L&amp;"Arial,Gras"&amp;14 2013-2014&amp;C&amp;"Arial,Gras"&amp;14LP CURIE OIGNIES -PROGRAMMATION EPS&amp;R&amp;"Arial,Gras"-&amp;A</oddHeader>
    <oddFooter>&amp;LEdition Dk-&amp;D-&amp;T&amp;R&amp;F-------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9</vt:i4>
      </vt:variant>
    </vt:vector>
  </HeadingPairs>
  <TitlesOfParts>
    <vt:vector size="22" baseType="lpstr">
      <vt:lpstr>vierge</vt:lpstr>
      <vt:lpstr>stages</vt:lpstr>
      <vt:lpstr>classe</vt:lpstr>
      <vt:lpstr>T-D-BORD</vt:lpstr>
      <vt:lpstr>LUNDI-AM</vt:lpstr>
      <vt:lpstr>LUNDI-PM</vt:lpstr>
      <vt:lpstr>MARDI-AM</vt:lpstr>
      <vt:lpstr>MARDI-PM</vt:lpstr>
      <vt:lpstr>MERCREDI-AM</vt:lpstr>
      <vt:lpstr>JEUDI-AM</vt:lpstr>
      <vt:lpstr>JEUDI-PM</vt:lpstr>
      <vt:lpstr>VENDREDI-AM</vt:lpstr>
      <vt:lpstr>VENDREDI-PM</vt:lpstr>
      <vt:lpstr>choix_cp</vt:lpstr>
      <vt:lpstr>classe!classes</vt:lpstr>
      <vt:lpstr>Créneaux</vt:lpstr>
      <vt:lpstr>feries</vt:lpstr>
      <vt:lpstr>niv_cp</vt:lpstr>
      <vt:lpstr>niveau</vt:lpstr>
      <vt:lpstr>PEDA</vt:lpstr>
      <vt:lpstr>RENTRE</vt:lpstr>
      <vt:lpstr>vacances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</dc:creator>
  <cp:lastModifiedBy>sans nom</cp:lastModifiedBy>
  <cp:lastPrinted>2014-08-28T11:38:04Z</cp:lastPrinted>
  <dcterms:created xsi:type="dcterms:W3CDTF">2007-07-05T09:37:58Z</dcterms:created>
  <dcterms:modified xsi:type="dcterms:W3CDTF">2014-08-28T12:51:06Z</dcterms:modified>
</cp:coreProperties>
</file>