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drawings/drawing3.xml" ContentType="application/vnd.openxmlformats-officedocument.drawing+xml"/>
  <Override PartName="/xl/comments2.xml" ContentType="application/vnd.openxmlformats-officedocument.spreadsheetml.comments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45" windowWidth="23715" windowHeight="10035"/>
  </bookViews>
  <sheets>
    <sheet name="Accueil" sheetId="6" r:id="rId1"/>
    <sheet name="Vente" sheetId="4" state="hidden" r:id="rId2"/>
    <sheet name="Vendeurs" sheetId="3" state="hidden" r:id="rId3"/>
    <sheet name="Ventes" sheetId="8" state="hidden" r:id="rId4"/>
    <sheet name="Achats" sheetId="11" state="hidden" r:id="rId5"/>
    <sheet name="BDD" sheetId="1" state="hidden" r:id="rId6"/>
    <sheet name="MoyensPaiement" sheetId="5" state="hidden" r:id="rId7"/>
    <sheet name="Acheteurs" sheetId="10" state="hidden" r:id="rId8"/>
  </sheets>
  <definedNames>
    <definedName name="Acheteur">Vente!$C$5</definedName>
    <definedName name="Acheteurs">Acheteurs!$B$3:$B$15</definedName>
    <definedName name="MoyenPaiement">Vente!$C$7</definedName>
    <definedName name="MoyensPaiement">MoyensPaiement!$A$2:$A$3</definedName>
    <definedName name="NumVente">Vente!$C$2</definedName>
    <definedName name="TotalRegle" localSheetId="1">Vente!$C$9</definedName>
    <definedName name="Vendeurs">Vendeurs!$B$3:$B$27</definedName>
  </definedNames>
  <calcPr calcId="145621"/>
</workbook>
</file>

<file path=xl/calcChain.xml><?xml version="1.0" encoding="utf-8"?>
<calcChain xmlns="http://schemas.openxmlformats.org/spreadsheetml/2006/main">
  <c r="D6" i="11" l="1"/>
  <c r="D5" i="11"/>
  <c r="C3" i="8"/>
  <c r="D6" i="8"/>
  <c r="H25" i="4" l="1"/>
  <c r="H24" i="4"/>
  <c r="H23" i="4"/>
  <c r="H22" i="4"/>
  <c r="H21" i="4"/>
  <c r="H20" i="4"/>
  <c r="H19" i="4"/>
  <c r="H18" i="4"/>
  <c r="H17" i="4"/>
  <c r="H16" i="4"/>
  <c r="H15" i="4"/>
  <c r="H14" i="4"/>
  <c r="H13" i="4"/>
  <c r="H12" i="4"/>
  <c r="H11" i="4"/>
  <c r="H10" i="4"/>
  <c r="H9" i="4"/>
  <c r="F25" i="4"/>
  <c r="F24" i="4"/>
  <c r="F23" i="4"/>
  <c r="F22" i="4"/>
  <c r="F21" i="4"/>
  <c r="F20" i="4"/>
  <c r="F19" i="4"/>
  <c r="F18" i="4"/>
  <c r="F17" i="4"/>
  <c r="F16" i="4"/>
  <c r="F15" i="4"/>
  <c r="F14" i="4"/>
  <c r="F13" i="4"/>
  <c r="F12" i="4"/>
  <c r="F11" i="4"/>
  <c r="F10" i="4"/>
  <c r="F9" i="4"/>
  <c r="F8" i="4"/>
  <c r="F7" i="4"/>
  <c r="F6" i="4"/>
  <c r="F5" i="4"/>
  <c r="H8" i="4"/>
  <c r="H7" i="4"/>
  <c r="H6" i="4"/>
  <c r="H5" i="4"/>
  <c r="C9" i="4"/>
  <c r="D5" i="8" l="1"/>
</calcChain>
</file>

<file path=xl/comments1.xml><?xml version="1.0" encoding="utf-8"?>
<comments xmlns="http://schemas.openxmlformats.org/spreadsheetml/2006/main">
  <authors>
    <author>Ben</author>
  </authors>
  <commentList>
    <comment ref="C2" authorId="0">
      <text>
        <r>
          <rPr>
            <b/>
            <sz val="9"/>
            <color indexed="81"/>
            <rFont val="Tahoma"/>
            <family val="2"/>
          </rPr>
          <t>N° automatique</t>
        </r>
      </text>
    </comment>
    <comment ref="C3" authorId="0">
      <text>
        <r>
          <rPr>
            <b/>
            <sz val="9"/>
            <color indexed="81"/>
            <rFont val="Tahoma"/>
            <family val="2"/>
          </rPr>
          <t>Automatique à l'enregistrement</t>
        </r>
      </text>
    </comment>
    <comment ref="C9" authorId="0">
      <text>
        <r>
          <rPr>
            <b/>
            <sz val="9"/>
            <color indexed="81"/>
            <rFont val="Tahoma"/>
            <family val="2"/>
          </rPr>
          <t>Calcul automatique</t>
        </r>
      </text>
    </comment>
  </commentList>
</comments>
</file>

<file path=xl/comments2.xml><?xml version="1.0" encoding="utf-8"?>
<comments xmlns="http://schemas.openxmlformats.org/spreadsheetml/2006/main">
  <authors>
    <author>Ben</author>
  </authors>
  <commentList>
    <comment ref="C2" authorId="0">
      <text>
        <r>
          <rPr>
            <sz val="9"/>
            <color indexed="81"/>
            <rFont val="Tahoma"/>
            <family val="2"/>
          </rPr>
          <t>Double-clic sur un nom pour le détail</t>
        </r>
      </text>
    </comment>
  </commentList>
</comments>
</file>

<file path=xl/sharedStrings.xml><?xml version="1.0" encoding="utf-8"?>
<sst xmlns="http://schemas.openxmlformats.org/spreadsheetml/2006/main" count="180" uniqueCount="94">
  <si>
    <t>N° vente</t>
  </si>
  <si>
    <t>Date / heure</t>
  </si>
  <si>
    <t>Acheteur</t>
  </si>
  <si>
    <t>H</t>
  </si>
  <si>
    <t>I</t>
  </si>
  <si>
    <t>K</t>
  </si>
  <si>
    <t>M</t>
  </si>
  <si>
    <t>N</t>
  </si>
  <si>
    <t>S</t>
  </si>
  <si>
    <t>X</t>
  </si>
  <si>
    <t>AB</t>
  </si>
  <si>
    <t>AJ</t>
  </si>
  <si>
    <t>AL</t>
  </si>
  <si>
    <t>BA</t>
  </si>
  <si>
    <t>BB</t>
  </si>
  <si>
    <t>BC</t>
  </si>
  <si>
    <t>BD</t>
  </si>
  <si>
    <t>BE</t>
  </si>
  <si>
    <t>BF</t>
  </si>
  <si>
    <t>BG</t>
  </si>
  <si>
    <t>BH</t>
  </si>
  <si>
    <t>BI</t>
  </si>
  <si>
    <t>BJ</t>
  </si>
  <si>
    <t>BK</t>
  </si>
  <si>
    <t>BL</t>
  </si>
  <si>
    <t>BM</t>
  </si>
  <si>
    <t>BN</t>
  </si>
  <si>
    <t>BO</t>
  </si>
  <si>
    <t>Code</t>
  </si>
  <si>
    <t>Nom</t>
  </si>
  <si>
    <t>Nom_H</t>
  </si>
  <si>
    <t>Nom_I</t>
  </si>
  <si>
    <t>Nom_K</t>
  </si>
  <si>
    <t>Nom_M</t>
  </si>
  <si>
    <t>Nom_N</t>
  </si>
  <si>
    <t>Nom_S</t>
  </si>
  <si>
    <t>Nom_X</t>
  </si>
  <si>
    <t>Nom_AB</t>
  </si>
  <si>
    <t>Nom_AJ</t>
  </si>
  <si>
    <t>Nom_AL</t>
  </si>
  <si>
    <t>Nom_BA</t>
  </si>
  <si>
    <t>Nom_BB</t>
  </si>
  <si>
    <t>Nom_BC</t>
  </si>
  <si>
    <t>Nom_BD</t>
  </si>
  <si>
    <t>Nom_BE</t>
  </si>
  <si>
    <t>Nom_BF</t>
  </si>
  <si>
    <t>Nom_BG</t>
  </si>
  <si>
    <t>Nom_BH</t>
  </si>
  <si>
    <t>Nom_BI</t>
  </si>
  <si>
    <t>Nom_BJ</t>
  </si>
  <si>
    <t>Nom_BK</t>
  </si>
  <si>
    <t>Nom_BL</t>
  </si>
  <si>
    <t>Nom_BM</t>
  </si>
  <si>
    <t>Nom_BN</t>
  </si>
  <si>
    <t>Nom_BO</t>
  </si>
  <si>
    <t>Code
Vendeur</t>
  </si>
  <si>
    <t>Nom
Vendeur</t>
  </si>
  <si>
    <t>Code
Article</t>
  </si>
  <si>
    <t>N°
Article</t>
  </si>
  <si>
    <t>Nom Article</t>
  </si>
  <si>
    <t>Taille</t>
  </si>
  <si>
    <t>automatique</t>
  </si>
  <si>
    <t>Liste des articles</t>
  </si>
  <si>
    <t>Mode de paiement</t>
  </si>
  <si>
    <t>Total réglé</t>
  </si>
  <si>
    <t>Moyens de paiement</t>
  </si>
  <si>
    <t>Chèque</t>
  </si>
  <si>
    <t>Espèce</t>
  </si>
  <si>
    <t>Prix</t>
  </si>
  <si>
    <t>Liste des vendeurs</t>
  </si>
  <si>
    <t>Vendeur</t>
  </si>
  <si>
    <t>Nombre de ventes  :</t>
  </si>
  <si>
    <t>Total des ventes :</t>
  </si>
  <si>
    <t>Liste des acheteurs</t>
  </si>
  <si>
    <t>Nombre d'achats  :</t>
  </si>
  <si>
    <t>Total des achats :</t>
  </si>
  <si>
    <t>K1</t>
  </si>
  <si>
    <t>Pierre Quiroule</t>
  </si>
  <si>
    <t>i</t>
  </si>
  <si>
    <t>H1</t>
  </si>
  <si>
    <t>H2</t>
  </si>
  <si>
    <t>I1</t>
  </si>
  <si>
    <t>i2</t>
  </si>
  <si>
    <t>i3</t>
  </si>
  <si>
    <t>I4</t>
  </si>
  <si>
    <t>Paul IGLOTE</t>
  </si>
  <si>
    <t>k</t>
  </si>
  <si>
    <t>h</t>
  </si>
  <si>
    <t>H10</t>
  </si>
  <si>
    <t>K20</t>
  </si>
  <si>
    <t>I30</t>
  </si>
  <si>
    <t>i31</t>
  </si>
  <si>
    <t>k21</t>
  </si>
  <si>
    <t>h11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</si>
</sst>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7" formatCode="#,##0.00\ &quot;€&quot;;\-#,##0.00\ &quot;€&quot;"/>
    <numFmt numFmtId="164" formatCode="#,##0.00\ &quot;€&quot;"/>
    <numFmt numFmtId="165" formatCode="00000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9"/>
      <color indexed="81"/>
      <name val="Tahoma"/>
      <family val="2"/>
    </font>
    <font>
      <b/>
      <sz val="14"/>
      <color theme="0"/>
      <name val="Calibri"/>
      <family val="2"/>
      <scheme val="minor"/>
    </font>
    <font>
      <b/>
      <sz val="11"/>
      <color rgb="FF7030A0"/>
      <name val="Calibri"/>
      <family val="2"/>
      <scheme val="minor"/>
    </font>
    <font>
      <sz val="9"/>
      <color indexed="81"/>
      <name val="Tahoma"/>
      <family val="2"/>
    </font>
  </fonts>
  <fills count="9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8" tint="0.59999389629810485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  <xf numFmtId="164" fontId="0" fillId="0" borderId="1" xfId="0" applyNumberFormat="1" applyBorder="1"/>
    <xf numFmtId="0" fontId="0" fillId="0" borderId="0" xfId="0" applyAlignment="1">
      <alignment horizontal="right"/>
    </xf>
    <xf numFmtId="165" fontId="0" fillId="3" borderId="0" xfId="0" applyNumberFormat="1" applyFill="1"/>
    <xf numFmtId="164" fontId="1" fillId="4" borderId="0" xfId="0" applyNumberFormat="1" applyFont="1" applyFill="1"/>
    <xf numFmtId="0" fontId="1" fillId="0" borderId="0" xfId="0" applyFont="1" applyAlignment="1">
      <alignment horizontal="right" vertical="center"/>
    </xf>
    <xf numFmtId="22" fontId="0" fillId="3" borderId="0" xfId="0" applyNumberFormat="1" applyFill="1" applyAlignment="1">
      <alignment horizontal="right"/>
    </xf>
    <xf numFmtId="0" fontId="0" fillId="6" borderId="0" xfId="0" applyFill="1" applyAlignment="1" applyProtection="1">
      <alignment horizontal="right"/>
      <protection locked="0"/>
    </xf>
    <xf numFmtId="0" fontId="0" fillId="0" borderId="1" xfId="0" applyFill="1" applyBorder="1" applyAlignment="1" applyProtection="1">
      <alignment horizontal="center"/>
      <protection locked="0"/>
    </xf>
    <xf numFmtId="0" fontId="0" fillId="0" borderId="1" xfId="0" applyBorder="1" applyAlignment="1" applyProtection="1">
      <alignment horizontal="center"/>
      <protection locked="0"/>
    </xf>
    <xf numFmtId="164" fontId="0" fillId="0" borderId="1" xfId="0" applyNumberFormat="1" applyBorder="1" applyAlignment="1" applyProtection="1">
      <alignment horizontal="center"/>
      <protection locked="0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165" fontId="0" fillId="0" borderId="1" xfId="0" applyNumberFormat="1" applyBorder="1" applyAlignment="1">
      <alignment horizontal="right"/>
    </xf>
    <xf numFmtId="22" fontId="0" fillId="0" borderId="1" xfId="0" applyNumberFormat="1" applyBorder="1"/>
    <xf numFmtId="165" fontId="1" fillId="5" borderId="1" xfId="0" applyNumberFormat="1" applyFont="1" applyFill="1" applyBorder="1" applyAlignment="1">
      <alignment horizontal="right" vertical="center"/>
    </xf>
    <xf numFmtId="0" fontId="1" fillId="5" borderId="1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 wrapText="1"/>
    </xf>
    <xf numFmtId="164" fontId="1" fillId="5" borderId="1" xfId="0" applyNumberFormat="1" applyFont="1" applyFill="1" applyBorder="1" applyAlignment="1">
      <alignment horizontal="center" vertical="center" wrapText="1"/>
    </xf>
    <xf numFmtId="165" fontId="1" fillId="5" borderId="1" xfId="0" applyNumberFormat="1" applyFont="1" applyFill="1" applyBorder="1" applyAlignment="1">
      <alignment horizontal="center" vertical="center"/>
    </xf>
    <xf numFmtId="0" fontId="5" fillId="0" borderId="3" xfId="0" applyFont="1" applyBorder="1" applyAlignment="1">
      <alignment horizontal="right" vertical="center"/>
    </xf>
    <xf numFmtId="0" fontId="5" fillId="0" borderId="4" xfId="0" applyNumberFormat="1" applyFont="1" applyFill="1" applyBorder="1"/>
    <xf numFmtId="0" fontId="5" fillId="0" borderId="6" xfId="0" applyFont="1" applyBorder="1" applyAlignment="1">
      <alignment horizontal="right" vertical="center"/>
    </xf>
    <xf numFmtId="164" fontId="5" fillId="0" borderId="7" xfId="0" applyNumberFormat="1" applyFont="1" applyFill="1" applyBorder="1"/>
    <xf numFmtId="7" fontId="0" fillId="0" borderId="1" xfId="0" applyNumberFormat="1" applyBorder="1" applyAlignment="1">
      <alignment horizontal="center"/>
    </xf>
    <xf numFmtId="165" fontId="1" fillId="0" borderId="0" xfId="0" applyNumberFormat="1" applyFont="1" applyAlignment="1">
      <alignment horizontal="right" vertical="center"/>
    </xf>
    <xf numFmtId="165" fontId="5" fillId="0" borderId="2" xfId="0" applyNumberFormat="1" applyFont="1" applyBorder="1"/>
    <xf numFmtId="165" fontId="5" fillId="0" borderId="5" xfId="0" applyNumberFormat="1" applyFont="1" applyBorder="1"/>
    <xf numFmtId="165" fontId="0" fillId="0" borderId="0" xfId="0" applyNumberFormat="1"/>
    <xf numFmtId="0" fontId="0" fillId="0" borderId="0" xfId="0" applyBorder="1"/>
    <xf numFmtId="22" fontId="0" fillId="0" borderId="0" xfId="0" applyNumberFormat="1" applyBorder="1"/>
    <xf numFmtId="165" fontId="0" fillId="0" borderId="0" xfId="0" applyNumberFormat="1" applyBorder="1"/>
    <xf numFmtId="7" fontId="0" fillId="0" borderId="0" xfId="0" applyNumberFormat="1" applyBorder="1"/>
    <xf numFmtId="0" fontId="0" fillId="8" borderId="0" xfId="0" applyFill="1" applyProtection="1">
      <protection locked="0"/>
    </xf>
    <xf numFmtId="165" fontId="1" fillId="0" borderId="0" xfId="0" applyNumberFormat="1" applyFont="1" applyAlignment="1">
      <alignment vertical="center"/>
    </xf>
    <xf numFmtId="0" fontId="4" fillId="7" borderId="8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/>
    </xf>
    <xf numFmtId="0" fontId="4" fillId="7" borderId="1" xfId="0" applyFont="1" applyFill="1" applyBorder="1" applyAlignment="1">
      <alignment horizontal="center"/>
    </xf>
    <xf numFmtId="165" fontId="0" fillId="0" borderId="1" xfId="0" applyNumberFormat="1" applyBorder="1"/>
    <xf numFmtId="7" fontId="0" fillId="0" borderId="1" xfId="0" applyNumberFormat="1" applyBorder="1"/>
  </cellXfs>
  <cellStyles count="1">
    <cellStyle name="Normal" xfId="0" builtinId="0"/>
  </cellStyles>
  <dxfs count="8">
    <dxf>
      <fill>
        <patternFill>
          <bgColor theme="8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theme="9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jp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171450</xdr:colOff>
      <xdr:row>12</xdr:row>
      <xdr:rowOff>85725</xdr:rowOff>
    </xdr:from>
    <xdr:to>
      <xdr:col>1</xdr:col>
      <xdr:colOff>495300</xdr:colOff>
      <xdr:row>15</xdr:row>
      <xdr:rowOff>133350</xdr:rowOff>
    </xdr:to>
    <xdr:sp macro="[0]!AffichVente" textlink="">
      <xdr:nvSpPr>
        <xdr:cNvPr id="2" name="Rectangle à coins arrondis 1"/>
        <xdr:cNvSpPr/>
      </xdr:nvSpPr>
      <xdr:spPr>
        <a:xfrm>
          <a:off x="171450" y="2543175"/>
          <a:ext cx="1085850" cy="619125"/>
        </a:xfrm>
        <a:prstGeom prst="roundRect">
          <a:avLst/>
        </a:prstGeom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Saisie des</a:t>
          </a:r>
          <a:r>
            <a:rPr lang="fr-FR" sz="1400" b="1" baseline="0"/>
            <a:t> ventes</a:t>
          </a:r>
          <a:endParaRPr lang="fr-FR" sz="1400" b="1"/>
        </a:p>
      </xdr:txBody>
    </xdr:sp>
    <xdr:clientData fLocksWithSheet="0"/>
  </xdr:twoCellAnchor>
  <xdr:twoCellAnchor>
    <xdr:from>
      <xdr:col>1</xdr:col>
      <xdr:colOff>590550</xdr:colOff>
      <xdr:row>12</xdr:row>
      <xdr:rowOff>114300</xdr:rowOff>
    </xdr:from>
    <xdr:to>
      <xdr:col>3</xdr:col>
      <xdr:colOff>152400</xdr:colOff>
      <xdr:row>15</xdr:row>
      <xdr:rowOff>161925</xdr:rowOff>
    </xdr:to>
    <xdr:sp macro="[0]!AffichVendeur" textlink="">
      <xdr:nvSpPr>
        <xdr:cNvPr id="3" name="Rectangle à coins arrondis 2"/>
        <xdr:cNvSpPr/>
      </xdr:nvSpPr>
      <xdr:spPr>
        <a:xfrm>
          <a:off x="1352550" y="2571750"/>
          <a:ext cx="1085850" cy="619125"/>
        </a:xfrm>
        <a:prstGeom prst="roundRect">
          <a:avLst/>
        </a:prstGeom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Liste des </a:t>
          </a:r>
          <a:r>
            <a:rPr lang="fr-FR" sz="1400" b="1" baseline="0"/>
            <a:t>vendeurs</a:t>
          </a:r>
          <a:endParaRPr lang="fr-FR" sz="1400" b="1"/>
        </a:p>
      </xdr:txBody>
    </xdr:sp>
    <xdr:clientData fLocksWithSheet="0"/>
  </xdr:twoCellAnchor>
  <xdr:twoCellAnchor>
    <xdr:from>
      <xdr:col>6</xdr:col>
      <xdr:colOff>390525</xdr:colOff>
      <xdr:row>12</xdr:row>
      <xdr:rowOff>142875</xdr:rowOff>
    </xdr:from>
    <xdr:to>
      <xdr:col>7</xdr:col>
      <xdr:colOff>266700</xdr:colOff>
      <xdr:row>16</xdr:row>
      <xdr:rowOff>0</xdr:rowOff>
    </xdr:to>
    <xdr:sp macro="[0]!AffichBDD" textlink="">
      <xdr:nvSpPr>
        <xdr:cNvPr id="4" name="Rectangle à coins arrondis 3"/>
        <xdr:cNvSpPr/>
      </xdr:nvSpPr>
      <xdr:spPr>
        <a:xfrm>
          <a:off x="4962525" y="3219450"/>
          <a:ext cx="638175" cy="619125"/>
        </a:xfrm>
        <a:prstGeom prst="roundRect">
          <a:avLst/>
        </a:prstGeom>
        <a:solidFill>
          <a:schemeClr val="accent5">
            <a:lumMod val="50000"/>
          </a:schemeClr>
        </a:solidFill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BDD</a:t>
          </a:r>
        </a:p>
      </xdr:txBody>
    </xdr:sp>
    <xdr:clientData fLocksWithSheet="0"/>
  </xdr:twoCellAnchor>
  <xdr:twoCellAnchor editAs="oneCell">
    <xdr:from>
      <xdr:col>0</xdr:col>
      <xdr:colOff>1</xdr:colOff>
      <xdr:row>0</xdr:row>
      <xdr:rowOff>361950</xdr:rowOff>
    </xdr:from>
    <xdr:to>
      <xdr:col>7</xdr:col>
      <xdr:colOff>591217</xdr:colOff>
      <xdr:row>11</xdr:row>
      <xdr:rowOff>495300</xdr:rowOff>
    </xdr:to>
    <xdr:pic>
      <xdr:nvPicPr>
        <xdr:cNvPr id="5" name="Image 4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" y="361950"/>
          <a:ext cx="5925216" cy="2400300"/>
        </a:xfrm>
        <a:prstGeom prst="rect">
          <a:avLst/>
        </a:prstGeom>
      </xdr:spPr>
    </xdr:pic>
    <xdr:clientData/>
  </xdr:twoCellAnchor>
  <xdr:oneCellAnchor>
    <xdr:from>
      <xdr:col>0</xdr:col>
      <xdr:colOff>420443</xdr:colOff>
      <xdr:row>0</xdr:row>
      <xdr:rowOff>83635</xdr:rowOff>
    </xdr:from>
    <xdr:ext cx="5323131" cy="530658"/>
    <xdr:sp macro="" textlink="">
      <xdr:nvSpPr>
        <xdr:cNvPr id="6" name="Rectangle 5"/>
        <xdr:cNvSpPr/>
      </xdr:nvSpPr>
      <xdr:spPr>
        <a:xfrm>
          <a:off x="420443" y="83635"/>
          <a:ext cx="5323131" cy="530658"/>
        </a:xfrm>
        <a:prstGeom prst="rect">
          <a:avLst/>
        </a:prstGeom>
        <a:noFill/>
      </xdr:spPr>
      <xdr:txBody>
        <a:bodyPr wrap="square" lIns="91440" tIns="45720" rIns="91440" bIns="45720">
          <a:spAutoFit/>
        </a:bodyPr>
        <a:lstStyle/>
        <a:p>
          <a:pPr algn="ctr"/>
          <a:r>
            <a:rPr lang="fr-FR" sz="2800" b="1" cap="all" spc="0">
              <a:ln w="9000" cmpd="sng">
                <a:solidFill>
                  <a:schemeClr val="accent4">
                    <a:shade val="50000"/>
                    <a:satMod val="120000"/>
                  </a:schemeClr>
                </a:solidFill>
                <a:prstDash val="solid"/>
              </a:ln>
              <a:gradFill>
                <a:gsLst>
                  <a:gs pos="0">
                    <a:schemeClr val="accent4">
                      <a:shade val="20000"/>
                      <a:satMod val="245000"/>
                    </a:schemeClr>
                  </a:gs>
                  <a:gs pos="43000">
                    <a:schemeClr val="accent4">
                      <a:satMod val="255000"/>
                    </a:schemeClr>
                  </a:gs>
                  <a:gs pos="48000">
                    <a:schemeClr val="accent4">
                      <a:shade val="85000"/>
                      <a:satMod val="255000"/>
                    </a:schemeClr>
                  </a:gs>
                  <a:gs pos="100000">
                    <a:schemeClr val="accent4">
                      <a:shade val="20000"/>
                      <a:satMod val="245000"/>
                    </a:schemeClr>
                  </a:gs>
                </a:gsLst>
                <a:lin ang="5400000"/>
              </a:gradFill>
              <a:effectLst>
                <a:reflection blurRad="12700" stA="28000" endPos="45000" dist="1000" dir="5400000" sy="-100000" algn="bl" rotWithShape="0"/>
              </a:effectLst>
            </a:rPr>
            <a:t>bOURSE</a:t>
          </a:r>
          <a:r>
            <a:rPr lang="fr-FR" sz="2800" b="1" cap="all" spc="0" baseline="0">
              <a:ln w="9000" cmpd="sng">
                <a:solidFill>
                  <a:schemeClr val="accent4">
                    <a:shade val="50000"/>
                    <a:satMod val="120000"/>
                  </a:schemeClr>
                </a:solidFill>
                <a:prstDash val="solid"/>
              </a:ln>
              <a:gradFill>
                <a:gsLst>
                  <a:gs pos="0">
                    <a:schemeClr val="accent4">
                      <a:shade val="20000"/>
                      <a:satMod val="245000"/>
                    </a:schemeClr>
                  </a:gs>
                  <a:gs pos="43000">
                    <a:schemeClr val="accent4">
                      <a:satMod val="255000"/>
                    </a:schemeClr>
                  </a:gs>
                  <a:gs pos="48000">
                    <a:schemeClr val="accent4">
                      <a:shade val="85000"/>
                      <a:satMod val="255000"/>
                    </a:schemeClr>
                  </a:gs>
                  <a:gs pos="100000">
                    <a:schemeClr val="accent4">
                      <a:shade val="20000"/>
                      <a:satMod val="245000"/>
                    </a:schemeClr>
                  </a:gs>
                </a:gsLst>
                <a:lin ang="5400000"/>
              </a:gradFill>
              <a:effectLst>
                <a:reflection blurRad="12700" stA="28000" endPos="45000" dist="1000" dir="5400000" sy="-100000" algn="bl" rotWithShape="0"/>
              </a:effectLst>
            </a:rPr>
            <a:t> AUX vETEMENTS</a:t>
          </a:r>
          <a:endParaRPr lang="fr-FR" sz="280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</xdr:txBody>
    </xdr:sp>
    <xdr:clientData/>
  </xdr:oneCellAnchor>
  <xdr:twoCellAnchor>
    <xdr:from>
      <xdr:col>3</xdr:col>
      <xdr:colOff>238125</xdr:colOff>
      <xdr:row>12</xdr:row>
      <xdr:rowOff>123825</xdr:rowOff>
    </xdr:from>
    <xdr:to>
      <xdr:col>4</xdr:col>
      <xdr:colOff>561975</xdr:colOff>
      <xdr:row>15</xdr:row>
      <xdr:rowOff>171450</xdr:rowOff>
    </xdr:to>
    <xdr:sp macro="[0]!AffichVentes" textlink="">
      <xdr:nvSpPr>
        <xdr:cNvPr id="7" name="Rectangle à coins arrondis 6"/>
        <xdr:cNvSpPr/>
      </xdr:nvSpPr>
      <xdr:spPr>
        <a:xfrm>
          <a:off x="2524125" y="2581275"/>
          <a:ext cx="1085850" cy="619125"/>
        </a:xfrm>
        <a:prstGeom prst="roundRect">
          <a:avLst/>
        </a:prstGeom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Liste des </a:t>
          </a:r>
          <a:r>
            <a:rPr lang="fr-FR" sz="1400" b="1" baseline="0"/>
            <a:t>ventes</a:t>
          </a:r>
          <a:endParaRPr lang="fr-FR" sz="1400" b="1"/>
        </a:p>
      </xdr:txBody>
    </xdr:sp>
    <xdr:clientData fLocksWithSheet="0"/>
  </xdr:twoCellAnchor>
  <xdr:twoCellAnchor>
    <xdr:from>
      <xdr:col>4</xdr:col>
      <xdr:colOff>666750</xdr:colOff>
      <xdr:row>12</xdr:row>
      <xdr:rowOff>114300</xdr:rowOff>
    </xdr:from>
    <xdr:to>
      <xdr:col>6</xdr:col>
      <xdr:colOff>228600</xdr:colOff>
      <xdr:row>15</xdr:row>
      <xdr:rowOff>161925</xdr:rowOff>
    </xdr:to>
    <xdr:sp macro="[0]!AffichAchats" textlink="">
      <xdr:nvSpPr>
        <xdr:cNvPr id="8" name="Rectangle à coins arrondis 7"/>
        <xdr:cNvSpPr/>
      </xdr:nvSpPr>
      <xdr:spPr>
        <a:xfrm>
          <a:off x="3714750" y="3190875"/>
          <a:ext cx="1085850" cy="619125"/>
        </a:xfrm>
        <a:prstGeom prst="roundRect">
          <a:avLst/>
        </a:prstGeom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Liste des </a:t>
          </a:r>
          <a:r>
            <a:rPr lang="fr-FR" sz="1400" b="1" baseline="0"/>
            <a:t>achats</a:t>
          </a:r>
          <a:endParaRPr lang="fr-FR" sz="1400" b="1"/>
        </a:p>
      </xdr:txBody>
    </xdr:sp>
    <xdr:clientData fLock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1133475</xdr:colOff>
      <xdr:row>12</xdr:row>
      <xdr:rowOff>76200</xdr:rowOff>
    </xdr:from>
    <xdr:to>
      <xdr:col>2</xdr:col>
      <xdr:colOff>914400</xdr:colOff>
      <xdr:row>14</xdr:row>
      <xdr:rowOff>66675</xdr:rowOff>
    </xdr:to>
    <xdr:sp macro="[0]!Valider" textlink="">
      <xdr:nvSpPr>
        <xdr:cNvPr id="2" name="Rectangle à coins arrondis 1"/>
        <xdr:cNvSpPr/>
      </xdr:nvSpPr>
      <xdr:spPr>
        <a:xfrm>
          <a:off x="1533525" y="2552700"/>
          <a:ext cx="1152525" cy="371475"/>
        </a:xfrm>
        <a:prstGeom prst="roundRect">
          <a:avLst/>
        </a:prstGeom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VALIDER</a:t>
          </a:r>
        </a:p>
      </xdr:txBody>
    </xdr:sp>
    <xdr:clientData fLocksWithSheet="0"/>
  </xdr:twoCellAnchor>
  <xdr:twoCellAnchor editAs="oneCell">
    <xdr:from>
      <xdr:col>0</xdr:col>
      <xdr:colOff>0</xdr:colOff>
      <xdr:row>0</xdr:row>
      <xdr:rowOff>0</xdr:rowOff>
    </xdr:from>
    <xdr:to>
      <xdr:col>1</xdr:col>
      <xdr:colOff>371475</xdr:colOff>
      <xdr:row>2</xdr:row>
      <xdr:rowOff>133350</xdr:rowOff>
    </xdr:to>
    <xdr:pic macro="[0]!AffichAccueil"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561975" cy="561975"/>
        </a:xfrm>
        <a:prstGeom prst="rect">
          <a:avLst/>
        </a:prstGeom>
      </xdr:spPr>
    </xdr:pic>
    <xdr:clientData/>
  </xdr:twoCellAnchor>
  <xdr:twoCellAnchor>
    <xdr:from>
      <xdr:col>3</xdr:col>
      <xdr:colOff>47625</xdr:colOff>
      <xdr:row>3</xdr:row>
      <xdr:rowOff>361949</xdr:rowOff>
    </xdr:from>
    <xdr:to>
      <xdr:col>3</xdr:col>
      <xdr:colOff>371474</xdr:colOff>
      <xdr:row>5</xdr:row>
      <xdr:rowOff>19050</xdr:rowOff>
    </xdr:to>
    <xdr:sp macro="[0]!ListeAcheteurs" textlink="">
      <xdr:nvSpPr>
        <xdr:cNvPr id="4" name="Rectangle à coins arrondis 3"/>
        <xdr:cNvSpPr/>
      </xdr:nvSpPr>
      <xdr:spPr>
        <a:xfrm>
          <a:off x="2657475" y="981074"/>
          <a:ext cx="323849" cy="228601"/>
        </a:xfrm>
        <a:prstGeom prst="roundRect">
          <a:avLst/>
        </a:prstGeom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800" b="1"/>
            <a:t>...</a:t>
          </a:r>
        </a:p>
      </xdr:txBody>
    </xdr:sp>
    <xdr:clientData fLocksWithSheet="0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561975</xdr:colOff>
      <xdr:row>1</xdr:row>
      <xdr:rowOff>323850</xdr:rowOff>
    </xdr:to>
    <xdr:pic macro="[0]!AffichAccueil"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561975" cy="561975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0</xdr:colOff>
      <xdr:row>2</xdr:row>
      <xdr:rowOff>0</xdr:rowOff>
    </xdr:to>
    <xdr:pic macro="[0]!AffichAccueil"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28625" cy="381000"/>
        </a:xfrm>
        <a:prstGeom prst="rect">
          <a:avLst/>
        </a:prstGeom>
      </xdr:spPr>
    </xdr:pic>
    <xdr:clientData/>
  </xdr:twoCellAnchor>
  <xdr:twoCellAnchor>
    <xdr:from>
      <xdr:col>4</xdr:col>
      <xdr:colOff>438150</xdr:colOff>
      <xdr:row>0</xdr:row>
      <xdr:rowOff>142875</xdr:rowOff>
    </xdr:from>
    <xdr:to>
      <xdr:col>6</xdr:col>
      <xdr:colOff>66675</xdr:colOff>
      <xdr:row>2</xdr:row>
      <xdr:rowOff>133350</xdr:rowOff>
    </xdr:to>
    <xdr:sp macro="[0]!Feuil7.ListeVentesTous" textlink="">
      <xdr:nvSpPr>
        <xdr:cNvPr id="3" name="Rectangle à coins arrondis 2"/>
        <xdr:cNvSpPr/>
      </xdr:nvSpPr>
      <xdr:spPr>
        <a:xfrm>
          <a:off x="3381375" y="142875"/>
          <a:ext cx="1152525" cy="371475"/>
        </a:xfrm>
        <a:prstGeom prst="roundRect">
          <a:avLst/>
        </a:prstGeom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Tous vendeurs</a:t>
          </a:r>
        </a:p>
      </xdr:txBody>
    </xdr:sp>
    <xdr:clientData fLocksWithSheet="0"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0</xdr:colOff>
      <xdr:row>2</xdr:row>
      <xdr:rowOff>0</xdr:rowOff>
    </xdr:to>
    <xdr:pic macro="[0]!AffichAccueil"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28625" cy="381000"/>
        </a:xfrm>
        <a:prstGeom prst="rect">
          <a:avLst/>
        </a:prstGeom>
      </xdr:spPr>
    </xdr:pic>
    <xdr:clientData/>
  </xdr:twoCellAnchor>
  <xdr:twoCellAnchor>
    <xdr:from>
      <xdr:col>4</xdr:col>
      <xdr:colOff>438150</xdr:colOff>
      <xdr:row>0</xdr:row>
      <xdr:rowOff>142875</xdr:rowOff>
    </xdr:from>
    <xdr:to>
      <xdr:col>6</xdr:col>
      <xdr:colOff>219075</xdr:colOff>
      <xdr:row>2</xdr:row>
      <xdr:rowOff>133350</xdr:rowOff>
    </xdr:to>
    <xdr:sp macro="[0]!Feuil8.ListeAchatsTous" textlink="">
      <xdr:nvSpPr>
        <xdr:cNvPr id="3" name="Rectangle à coins arrondis 2"/>
        <xdr:cNvSpPr/>
      </xdr:nvSpPr>
      <xdr:spPr>
        <a:xfrm>
          <a:off x="3381375" y="142875"/>
          <a:ext cx="1304925" cy="371475"/>
        </a:xfrm>
        <a:prstGeom prst="roundRect">
          <a:avLst/>
        </a:prstGeom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Tous acheteurs</a:t>
          </a:r>
        </a:p>
      </xdr:txBody>
    </xdr:sp>
    <xdr:clientData fLocksWithSheet="0"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561975</xdr:colOff>
      <xdr:row>0</xdr:row>
      <xdr:rowOff>561975</xdr:rowOff>
    </xdr:to>
    <xdr:pic macro="[0]!AffichAccueil">
      <xdr:nvPicPr>
        <xdr:cNvPr id="5" name="Image 4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561975" cy="561975"/>
        </a:xfrm>
        <a:prstGeom prst="rect">
          <a:avLst/>
        </a:prstGeom>
      </xdr:spPr>
    </xdr:pic>
    <xdr:clientData/>
  </xdr:twoCellAnchor>
  <xdr:twoCellAnchor editAs="oneCell">
    <xdr:from>
      <xdr:col>0</xdr:col>
      <xdr:colOff>533401</xdr:colOff>
      <xdr:row>0</xdr:row>
      <xdr:rowOff>0</xdr:rowOff>
    </xdr:from>
    <xdr:to>
      <xdr:col>0</xdr:col>
      <xdr:colOff>1095001</xdr:colOff>
      <xdr:row>0</xdr:row>
      <xdr:rowOff>561600</xdr:rowOff>
    </xdr:to>
    <xdr:pic macro="[0]!RAZBDD">
      <xdr:nvPicPr>
        <xdr:cNvPr id="3" name="Image 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1" y="0"/>
          <a:ext cx="561600" cy="561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561975</xdr:colOff>
      <xdr:row>1</xdr:row>
      <xdr:rowOff>323850</xdr:rowOff>
    </xdr:to>
    <xdr:pic macro="[0]!AffichAccueil"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561975" cy="5619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17"/>
  <sheetViews>
    <sheetView showGridLines="0" showRowColHeaders="0" tabSelected="1" workbookViewId="0">
      <selection activeCell="I1" sqref="I1:I1048576"/>
    </sheetView>
  </sheetViews>
  <sheetFormatPr baseColWidth="10" defaultColWidth="0" defaultRowHeight="15" zeroHeight="1" x14ac:dyDescent="0.25"/>
  <cols>
    <col min="1" max="8" width="11.42578125" customWidth="1"/>
    <col min="9" max="16384" width="11.42578125" hidden="1"/>
  </cols>
  <sheetData>
    <row r="1" ht="37.5" customHeight="1" x14ac:dyDescent="0.25"/>
    <row r="2" ht="6" customHeight="1" x14ac:dyDescent="0.25"/>
    <row r="3" x14ac:dyDescent="0.25"/>
    <row r="4" x14ac:dyDescent="0.25"/>
    <row r="5" x14ac:dyDescent="0.25"/>
    <row r="6" x14ac:dyDescent="0.25"/>
    <row r="7" x14ac:dyDescent="0.25"/>
    <row r="8" x14ac:dyDescent="0.25"/>
    <row r="9" x14ac:dyDescent="0.25"/>
    <row r="10" x14ac:dyDescent="0.25"/>
    <row r="11" x14ac:dyDescent="0.25"/>
    <row r="12" ht="63.75" customHeight="1" x14ac:dyDescent="0.25"/>
    <row r="13" x14ac:dyDescent="0.25"/>
    <row r="14" x14ac:dyDescent="0.25"/>
    <row r="15" x14ac:dyDescent="0.25"/>
    <row r="16" x14ac:dyDescent="0.25"/>
    <row r="17" x14ac:dyDescent="0.25"/>
  </sheetData>
  <sheetProtection sheet="1" objects="1" scenarios="1" selectLockedCells="1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K26"/>
  <sheetViews>
    <sheetView showGridLines="0" showRowColHeaders="0" workbookViewId="0">
      <selection activeCell="E5" sqref="E5"/>
    </sheetView>
  </sheetViews>
  <sheetFormatPr baseColWidth="10" defaultColWidth="0" defaultRowHeight="15" zeroHeight="1" x14ac:dyDescent="0.25"/>
  <cols>
    <col min="1" max="1" width="2.85546875" customWidth="1"/>
    <col min="2" max="2" width="20.5703125" customWidth="1"/>
    <col min="3" max="3" width="15.7109375" bestFit="1" customWidth="1"/>
    <col min="4" max="4" width="7.28515625" customWidth="1"/>
    <col min="5" max="5" width="11.42578125" customWidth="1"/>
    <col min="6" max="6" width="14.5703125" customWidth="1"/>
    <col min="7" max="7" width="11.42578125" style="3" customWidth="1"/>
    <col min="8" max="9" width="11.42578125" customWidth="1"/>
    <col min="10" max="10" width="2.85546875" customWidth="1"/>
    <col min="11" max="11" width="0" hidden="1" customWidth="1"/>
    <col min="12" max="16384" width="11.42578125" hidden="1"/>
  </cols>
  <sheetData>
    <row r="1" spans="2:9" ht="15" customHeight="1" x14ac:dyDescent="0.25"/>
    <row r="2" spans="2:9" ht="18.75" x14ac:dyDescent="0.3">
      <c r="B2" s="10" t="s">
        <v>0</v>
      </c>
      <c r="C2" s="8">
        <v>3</v>
      </c>
      <c r="E2" s="41" t="s">
        <v>62</v>
      </c>
      <c r="F2" s="41"/>
      <c r="G2" s="41"/>
      <c r="H2" s="41"/>
      <c r="I2" s="41"/>
    </row>
    <row r="3" spans="2:9" ht="15" customHeight="1" x14ac:dyDescent="0.25">
      <c r="B3" s="10" t="s">
        <v>1</v>
      </c>
      <c r="C3" s="11" t="s">
        <v>61</v>
      </c>
    </row>
    <row r="4" spans="2:9" ht="30" x14ac:dyDescent="0.25">
      <c r="B4" s="7"/>
      <c r="E4" s="16" t="s">
        <v>55</v>
      </c>
      <c r="F4" s="16" t="s">
        <v>56</v>
      </c>
      <c r="G4" s="16" t="s">
        <v>58</v>
      </c>
      <c r="H4" s="16" t="s">
        <v>57</v>
      </c>
      <c r="I4" s="17" t="s">
        <v>68</v>
      </c>
    </row>
    <row r="5" spans="2:9" ht="15" customHeight="1" x14ac:dyDescent="0.25">
      <c r="B5" s="10" t="s">
        <v>2</v>
      </c>
      <c r="C5" s="12"/>
      <c r="E5" s="13"/>
      <c r="F5" s="5" t="str">
        <f>IF(E5="","",VLOOKUP(E5,Vendeurs!$B$3:$C$27,2,FALSE))</f>
        <v/>
      </c>
      <c r="G5" s="14"/>
      <c r="H5" s="5" t="str">
        <f t="shared" ref="H5:H25" si="0">IF(E5="","",IF(OR(E5="",G5=""),"?",E5 &amp; G5))</f>
        <v/>
      </c>
      <c r="I5" s="15"/>
    </row>
    <row r="6" spans="2:9" ht="15" customHeight="1" x14ac:dyDescent="0.25">
      <c r="B6" s="10"/>
      <c r="E6" s="13"/>
      <c r="F6" s="5" t="str">
        <f>IF(E6="","",VLOOKUP(E6,Vendeurs!$B$3:$C$27,2,FALSE))</f>
        <v/>
      </c>
      <c r="G6" s="14"/>
      <c r="H6" s="5" t="str">
        <f t="shared" si="0"/>
        <v/>
      </c>
      <c r="I6" s="15"/>
    </row>
    <row r="7" spans="2:9" ht="15" customHeight="1" x14ac:dyDescent="0.25">
      <c r="B7" s="10" t="s">
        <v>63</v>
      </c>
      <c r="C7" s="12"/>
      <c r="E7" s="13"/>
      <c r="F7" s="5" t="str">
        <f>IF(E7="","",VLOOKUP(E7,Vendeurs!$B$3:$C$27,2,FALSE))</f>
        <v/>
      </c>
      <c r="G7" s="14"/>
      <c r="H7" s="5" t="str">
        <f t="shared" si="0"/>
        <v/>
      </c>
      <c r="I7" s="15"/>
    </row>
    <row r="8" spans="2:9" ht="15" customHeight="1" x14ac:dyDescent="0.25">
      <c r="B8" s="2"/>
      <c r="E8" s="13"/>
      <c r="F8" s="5" t="str">
        <f>IF(E8="","",VLOOKUP(E8,Vendeurs!$B$3:$C$27,2,FALSE))</f>
        <v/>
      </c>
      <c r="G8" s="14"/>
      <c r="H8" s="5" t="str">
        <f t="shared" si="0"/>
        <v/>
      </c>
      <c r="I8" s="15"/>
    </row>
    <row r="9" spans="2:9" ht="15" customHeight="1" x14ac:dyDescent="0.25">
      <c r="B9" s="10" t="s">
        <v>64</v>
      </c>
      <c r="C9" s="9">
        <f>SUM(I5:I25)</f>
        <v>0</v>
      </c>
      <c r="E9" s="13"/>
      <c r="F9" s="5" t="str">
        <f>IF(E9="","",VLOOKUP(E9,Vendeurs!$B$3:$C$27,2,FALSE))</f>
        <v/>
      </c>
      <c r="G9" s="14"/>
      <c r="H9" s="5" t="str">
        <f t="shared" si="0"/>
        <v/>
      </c>
      <c r="I9" s="15"/>
    </row>
    <row r="10" spans="2:9" ht="15" customHeight="1" x14ac:dyDescent="0.25">
      <c r="E10" s="13"/>
      <c r="F10" s="5" t="str">
        <f>IF(E10="","",VLOOKUP(E10,Vendeurs!$B$3:$C$27,2,FALSE))</f>
        <v/>
      </c>
      <c r="G10" s="14"/>
      <c r="H10" s="5" t="str">
        <f t="shared" si="0"/>
        <v/>
      </c>
      <c r="I10" s="15"/>
    </row>
    <row r="11" spans="2:9" ht="15" customHeight="1" x14ac:dyDescent="0.25">
      <c r="E11" s="13"/>
      <c r="F11" s="5" t="str">
        <f>IF(E11="","",VLOOKUP(E11,Vendeurs!$B$3:$C$27,2,FALSE))</f>
        <v/>
      </c>
      <c r="G11" s="14"/>
      <c r="H11" s="5" t="str">
        <f t="shared" si="0"/>
        <v/>
      </c>
      <c r="I11" s="15"/>
    </row>
    <row r="12" spans="2:9" ht="15" customHeight="1" x14ac:dyDescent="0.25">
      <c r="E12" s="13"/>
      <c r="F12" s="5" t="str">
        <f>IF(E12="","",VLOOKUP(E12,Vendeurs!$B$3:$C$27,2,FALSE))</f>
        <v/>
      </c>
      <c r="G12" s="14"/>
      <c r="H12" s="5" t="str">
        <f t="shared" si="0"/>
        <v/>
      </c>
      <c r="I12" s="15"/>
    </row>
    <row r="13" spans="2:9" ht="15" customHeight="1" x14ac:dyDescent="0.25">
      <c r="E13" s="13"/>
      <c r="F13" s="5" t="str">
        <f>IF(E13="","",VLOOKUP(E13,Vendeurs!$B$3:$C$27,2,FALSE))</f>
        <v/>
      </c>
      <c r="G13" s="14"/>
      <c r="H13" s="5" t="str">
        <f t="shared" si="0"/>
        <v/>
      </c>
      <c r="I13" s="15"/>
    </row>
    <row r="14" spans="2:9" ht="15" customHeight="1" x14ac:dyDescent="0.25">
      <c r="E14" s="13"/>
      <c r="F14" s="5" t="str">
        <f>IF(E14="","",VLOOKUP(E14,Vendeurs!$B$3:$C$27,2,FALSE))</f>
        <v/>
      </c>
      <c r="G14" s="14"/>
      <c r="H14" s="5" t="str">
        <f t="shared" si="0"/>
        <v/>
      </c>
      <c r="I14" s="15"/>
    </row>
    <row r="15" spans="2:9" ht="15" customHeight="1" x14ac:dyDescent="0.25">
      <c r="E15" s="13"/>
      <c r="F15" s="5" t="str">
        <f>IF(E15="","",VLOOKUP(E15,Vendeurs!$B$3:$C$27,2,FALSE))</f>
        <v/>
      </c>
      <c r="G15" s="14"/>
      <c r="H15" s="5" t="str">
        <f t="shared" si="0"/>
        <v/>
      </c>
      <c r="I15" s="15"/>
    </row>
    <row r="16" spans="2:9" x14ac:dyDescent="0.25">
      <c r="E16" s="13"/>
      <c r="F16" s="5" t="str">
        <f>IF(E16="","",VLOOKUP(E16,Vendeurs!$B$3:$C$27,2,FALSE))</f>
        <v/>
      </c>
      <c r="G16" s="14"/>
      <c r="H16" s="5" t="str">
        <f t="shared" si="0"/>
        <v/>
      </c>
      <c r="I16" s="15"/>
    </row>
    <row r="17" spans="5:9" x14ac:dyDescent="0.25">
      <c r="E17" s="13"/>
      <c r="F17" s="5" t="str">
        <f>IF(E17="","",VLOOKUP(E17,Vendeurs!$B$3:$C$27,2,FALSE))</f>
        <v/>
      </c>
      <c r="G17" s="14"/>
      <c r="H17" s="5" t="str">
        <f t="shared" si="0"/>
        <v/>
      </c>
      <c r="I17" s="15"/>
    </row>
    <row r="18" spans="5:9" x14ac:dyDescent="0.25">
      <c r="E18" s="13"/>
      <c r="F18" s="5" t="str">
        <f>IF(E18="","",VLOOKUP(E18,Vendeurs!$B$3:$C$27,2,FALSE))</f>
        <v/>
      </c>
      <c r="G18" s="14"/>
      <c r="H18" s="5" t="str">
        <f t="shared" si="0"/>
        <v/>
      </c>
      <c r="I18" s="15"/>
    </row>
    <row r="19" spans="5:9" x14ac:dyDescent="0.25">
      <c r="E19" s="13"/>
      <c r="F19" s="5" t="str">
        <f>IF(E19="","",VLOOKUP(E19,Vendeurs!$B$3:$C$27,2,FALSE))</f>
        <v/>
      </c>
      <c r="G19" s="14"/>
      <c r="H19" s="5" t="str">
        <f t="shared" si="0"/>
        <v/>
      </c>
      <c r="I19" s="15"/>
    </row>
    <row r="20" spans="5:9" x14ac:dyDescent="0.25">
      <c r="E20" s="13"/>
      <c r="F20" s="5" t="str">
        <f>IF(E20="","",VLOOKUP(E20,Vendeurs!$B$3:$C$27,2,FALSE))</f>
        <v/>
      </c>
      <c r="G20" s="14"/>
      <c r="H20" s="5" t="str">
        <f t="shared" si="0"/>
        <v/>
      </c>
      <c r="I20" s="15"/>
    </row>
    <row r="21" spans="5:9" x14ac:dyDescent="0.25">
      <c r="E21" s="13"/>
      <c r="F21" s="5" t="str">
        <f>IF(E21="","",VLOOKUP(E21,Vendeurs!$B$3:$C$27,2,FALSE))</f>
        <v/>
      </c>
      <c r="G21" s="14"/>
      <c r="H21" s="5" t="str">
        <f t="shared" si="0"/>
        <v/>
      </c>
      <c r="I21" s="15"/>
    </row>
    <row r="22" spans="5:9" x14ac:dyDescent="0.25">
      <c r="E22" s="13"/>
      <c r="F22" s="5" t="str">
        <f>IF(E22="","",VLOOKUP(E22,Vendeurs!$B$3:$C$27,2,FALSE))</f>
        <v/>
      </c>
      <c r="G22" s="14"/>
      <c r="H22" s="5" t="str">
        <f t="shared" si="0"/>
        <v/>
      </c>
      <c r="I22" s="15"/>
    </row>
    <row r="23" spans="5:9" x14ac:dyDescent="0.25">
      <c r="E23" s="13"/>
      <c r="F23" s="5" t="str">
        <f>IF(E23="","",VLOOKUP(E23,Vendeurs!$B$3:$C$27,2,FALSE))</f>
        <v/>
      </c>
      <c r="G23" s="14"/>
      <c r="H23" s="5" t="str">
        <f t="shared" si="0"/>
        <v/>
      </c>
      <c r="I23" s="15"/>
    </row>
    <row r="24" spans="5:9" x14ac:dyDescent="0.25">
      <c r="E24" s="13"/>
      <c r="F24" s="5" t="str">
        <f>IF(E24="","",VLOOKUP(E24,Vendeurs!$B$3:$C$27,2,FALSE))</f>
        <v/>
      </c>
      <c r="G24" s="14"/>
      <c r="H24" s="5" t="str">
        <f t="shared" si="0"/>
        <v/>
      </c>
      <c r="I24" s="15"/>
    </row>
    <row r="25" spans="5:9" x14ac:dyDescent="0.25">
      <c r="E25" s="13"/>
      <c r="F25" s="5" t="str">
        <f>IF(E25="","",VLOOKUP(E25,Vendeurs!$B$3:$C$27,2,FALSE))</f>
        <v/>
      </c>
      <c r="G25" s="14"/>
      <c r="H25" s="5" t="str">
        <f t="shared" si="0"/>
        <v/>
      </c>
      <c r="I25" s="15"/>
    </row>
    <row r="26" spans="5:9" x14ac:dyDescent="0.25"/>
  </sheetData>
  <sheetProtection sheet="1" objects="1" scenarios="1" selectLockedCells="1"/>
  <mergeCells count="1">
    <mergeCell ref="E2:I2"/>
  </mergeCells>
  <conditionalFormatting sqref="G5:G25">
    <cfRule type="expression" dxfId="7" priority="8">
      <formula>AND($E5&lt;&gt; "",$G5="")</formula>
    </cfRule>
  </conditionalFormatting>
  <conditionalFormatting sqref="F5:F25">
    <cfRule type="expression" dxfId="6" priority="7">
      <formula>($E5&lt;&gt; "")</formula>
    </cfRule>
  </conditionalFormatting>
  <conditionalFormatting sqref="I5:I25">
    <cfRule type="expression" dxfId="5" priority="6">
      <formula>AND($E5&lt;&gt; "",$I5="")</formula>
    </cfRule>
  </conditionalFormatting>
  <conditionalFormatting sqref="H5:H25">
    <cfRule type="expression" dxfId="4" priority="5">
      <formula>($E5&lt;&gt; "")</formula>
    </cfRule>
  </conditionalFormatting>
  <conditionalFormatting sqref="C5">
    <cfRule type="expression" dxfId="3" priority="2">
      <formula>($C$5&lt;&gt;"")</formula>
    </cfRule>
    <cfRule type="expression" dxfId="2" priority="4">
      <formula>($C$5="")</formula>
    </cfRule>
  </conditionalFormatting>
  <conditionalFormatting sqref="C7">
    <cfRule type="expression" dxfId="1" priority="3">
      <formula>($C$7="")</formula>
    </cfRule>
  </conditionalFormatting>
  <conditionalFormatting sqref="E5:E25">
    <cfRule type="expression" dxfId="0" priority="1">
      <formula>($E5&lt;&gt;"")</formula>
    </cfRule>
  </conditionalFormatting>
  <dataValidations count="4">
    <dataValidation type="list" allowBlank="1" showInputMessage="1" showErrorMessage="1" sqref="C7">
      <formula1>MoyensPaiement</formula1>
    </dataValidation>
    <dataValidation type="list" allowBlank="1" showInputMessage="1" showErrorMessage="1" sqref="E5:E25">
      <formula1>Vendeurs</formula1>
    </dataValidation>
    <dataValidation type="whole" allowBlank="1" showInputMessage="1" showErrorMessage="1" error="N° d'article entre 1 et 600" sqref="G5:G25">
      <formula1>1</formula1>
      <formula2>600</formula2>
    </dataValidation>
    <dataValidation type="decimal" allowBlank="1" showInputMessage="1" showErrorMessage="1" error="Prix entre 0,01 € et 10 000 €" sqref="I5:I25">
      <formula1>0.01</formula1>
      <formula2>10000</formula2>
    </dataValidation>
  </dataValidations>
  <pageMargins left="0.7" right="0.7" top="0.75" bottom="0.75" header="0.3" footer="0.3"/>
  <pageSetup paperSize="9" orientation="portrait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D27"/>
  <sheetViews>
    <sheetView showGridLines="0" showRowColHeaders="0" workbookViewId="0">
      <pane ySplit="2" topLeftCell="A3" activePane="bottomLeft" state="frozenSplit"/>
      <selection pane="bottomLeft" activeCell="C4" sqref="C4"/>
    </sheetView>
  </sheetViews>
  <sheetFormatPr baseColWidth="10" defaultColWidth="0" defaultRowHeight="15" x14ac:dyDescent="0.25"/>
  <cols>
    <col min="1" max="1" width="9.28515625" customWidth="1"/>
    <col min="2" max="2" width="11.42578125" customWidth="1"/>
    <col min="3" max="3" width="35.42578125" customWidth="1"/>
    <col min="4" max="4" width="4" customWidth="1"/>
    <col min="5" max="16384" width="11.42578125" hidden="1"/>
  </cols>
  <sheetData>
    <row r="1" spans="2:3" ht="18.75" x14ac:dyDescent="0.3">
      <c r="B1" s="42" t="s">
        <v>69</v>
      </c>
      <c r="C1" s="42"/>
    </row>
    <row r="2" spans="2:3" ht="29.25" customHeight="1" x14ac:dyDescent="0.25">
      <c r="B2" s="21" t="s">
        <v>28</v>
      </c>
      <c r="C2" s="21" t="s">
        <v>29</v>
      </c>
    </row>
    <row r="3" spans="2:3" x14ac:dyDescent="0.25">
      <c r="B3" s="4" t="s">
        <v>3</v>
      </c>
      <c r="C3" s="4" t="s">
        <v>30</v>
      </c>
    </row>
    <row r="4" spans="2:3" x14ac:dyDescent="0.25">
      <c r="B4" s="4" t="s">
        <v>4</v>
      </c>
      <c r="C4" s="4" t="s">
        <v>31</v>
      </c>
    </row>
    <row r="5" spans="2:3" x14ac:dyDescent="0.25">
      <c r="B5" s="4" t="s">
        <v>5</v>
      </c>
      <c r="C5" s="4" t="s">
        <v>32</v>
      </c>
    </row>
    <row r="6" spans="2:3" x14ac:dyDescent="0.25">
      <c r="B6" s="4" t="s">
        <v>6</v>
      </c>
      <c r="C6" s="4" t="s">
        <v>33</v>
      </c>
    </row>
    <row r="7" spans="2:3" x14ac:dyDescent="0.25">
      <c r="B7" s="4" t="s">
        <v>7</v>
      </c>
      <c r="C7" s="4" t="s">
        <v>34</v>
      </c>
    </row>
    <row r="8" spans="2:3" x14ac:dyDescent="0.25">
      <c r="B8" s="4" t="s">
        <v>8</v>
      </c>
      <c r="C8" s="4" t="s">
        <v>35</v>
      </c>
    </row>
    <row r="9" spans="2:3" x14ac:dyDescent="0.25">
      <c r="B9" s="4" t="s">
        <v>9</v>
      </c>
      <c r="C9" s="4" t="s">
        <v>36</v>
      </c>
    </row>
    <row r="10" spans="2:3" x14ac:dyDescent="0.25">
      <c r="B10" s="4" t="s">
        <v>10</v>
      </c>
      <c r="C10" s="4" t="s">
        <v>37</v>
      </c>
    </row>
    <row r="11" spans="2:3" x14ac:dyDescent="0.25">
      <c r="B11" s="4" t="s">
        <v>11</v>
      </c>
      <c r="C11" s="4" t="s">
        <v>38</v>
      </c>
    </row>
    <row r="12" spans="2:3" x14ac:dyDescent="0.25">
      <c r="B12" s="4" t="s">
        <v>12</v>
      </c>
      <c r="C12" s="4" t="s">
        <v>39</v>
      </c>
    </row>
    <row r="13" spans="2:3" x14ac:dyDescent="0.25">
      <c r="B13" s="4" t="s">
        <v>13</v>
      </c>
      <c r="C13" s="4" t="s">
        <v>40</v>
      </c>
    </row>
    <row r="14" spans="2:3" x14ac:dyDescent="0.25">
      <c r="B14" s="4" t="s">
        <v>14</v>
      </c>
      <c r="C14" s="4" t="s">
        <v>41</v>
      </c>
    </row>
    <row r="15" spans="2:3" x14ac:dyDescent="0.25">
      <c r="B15" s="4" t="s">
        <v>15</v>
      </c>
      <c r="C15" s="4" t="s">
        <v>42</v>
      </c>
    </row>
    <row r="16" spans="2:3" x14ac:dyDescent="0.25">
      <c r="B16" s="4" t="s">
        <v>16</v>
      </c>
      <c r="C16" s="4" t="s">
        <v>43</v>
      </c>
    </row>
    <row r="17" spans="2:3" x14ac:dyDescent="0.25">
      <c r="B17" s="4" t="s">
        <v>17</v>
      </c>
      <c r="C17" s="4" t="s">
        <v>44</v>
      </c>
    </row>
    <row r="18" spans="2:3" x14ac:dyDescent="0.25">
      <c r="B18" s="4" t="s">
        <v>18</v>
      </c>
      <c r="C18" s="4" t="s">
        <v>45</v>
      </c>
    </row>
    <row r="19" spans="2:3" x14ac:dyDescent="0.25">
      <c r="B19" s="4" t="s">
        <v>19</v>
      </c>
      <c r="C19" s="4" t="s">
        <v>46</v>
      </c>
    </row>
    <row r="20" spans="2:3" x14ac:dyDescent="0.25">
      <c r="B20" s="4" t="s">
        <v>20</v>
      </c>
      <c r="C20" s="4" t="s">
        <v>47</v>
      </c>
    </row>
    <row r="21" spans="2:3" x14ac:dyDescent="0.25">
      <c r="B21" s="4" t="s">
        <v>21</v>
      </c>
      <c r="C21" s="4" t="s">
        <v>48</v>
      </c>
    </row>
    <row r="22" spans="2:3" x14ac:dyDescent="0.25">
      <c r="B22" s="4" t="s">
        <v>22</v>
      </c>
      <c r="C22" s="4" t="s">
        <v>49</v>
      </c>
    </row>
    <row r="23" spans="2:3" x14ac:dyDescent="0.25">
      <c r="B23" s="4" t="s">
        <v>23</v>
      </c>
      <c r="C23" s="4" t="s">
        <v>50</v>
      </c>
    </row>
    <row r="24" spans="2:3" x14ac:dyDescent="0.25">
      <c r="B24" s="4" t="s">
        <v>24</v>
      </c>
      <c r="C24" s="4" t="s">
        <v>51</v>
      </c>
    </row>
    <row r="25" spans="2:3" x14ac:dyDescent="0.25">
      <c r="B25" s="4" t="s">
        <v>25</v>
      </c>
      <c r="C25" s="4" t="s">
        <v>52</v>
      </c>
    </row>
    <row r="26" spans="2:3" x14ac:dyDescent="0.25">
      <c r="B26" s="4" t="s">
        <v>26</v>
      </c>
      <c r="C26" s="4" t="s">
        <v>53</v>
      </c>
    </row>
    <row r="27" spans="2:3" x14ac:dyDescent="0.25">
      <c r="B27" s="4" t="s">
        <v>27</v>
      </c>
      <c r="C27" s="4" t="s">
        <v>54</v>
      </c>
    </row>
  </sheetData>
  <mergeCells count="1">
    <mergeCell ref="B1:C1"/>
  </mergeCells>
  <pageMargins left="0.7" right="0.7" top="0.75" bottom="0.75" header="0.3" footer="0.3"/>
  <drawing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2:K21"/>
  <sheetViews>
    <sheetView showGridLines="0" showRowColHeaders="0" workbookViewId="0">
      <pane ySplit="8" topLeftCell="A9" activePane="bottomLeft" state="frozenSplit"/>
      <selection pane="bottomLeft" activeCell="C2" sqref="C2"/>
    </sheetView>
  </sheetViews>
  <sheetFormatPr baseColWidth="10" defaultColWidth="0" defaultRowHeight="15" x14ac:dyDescent="0.25"/>
  <cols>
    <col min="1" max="1" width="6.42578125" customWidth="1"/>
    <col min="2" max="2" width="12.85546875" style="33" customWidth="1"/>
    <col min="3" max="3" width="19.7109375" customWidth="1"/>
    <col min="4" max="4" width="15.7109375" bestFit="1" customWidth="1"/>
    <col min="5" max="7" width="11.42578125" customWidth="1"/>
    <col min="8" max="8" width="4.28515625" customWidth="1"/>
    <col min="9" max="11" width="0" hidden="1" customWidth="1"/>
    <col min="12" max="16384" width="11.42578125" hidden="1"/>
  </cols>
  <sheetData>
    <row r="2" spans="2:7" x14ac:dyDescent="0.25">
      <c r="B2" s="30" t="s">
        <v>70</v>
      </c>
      <c r="C2" s="38" t="s">
        <v>4</v>
      </c>
    </row>
    <row r="3" spans="2:7" x14ac:dyDescent="0.25">
      <c r="B3" s="39"/>
      <c r="C3" t="str">
        <f>IF(C2="","",VLOOKUP(C2,Vendeurs!B:C,2,FALSE))</f>
        <v>Nom_I</v>
      </c>
    </row>
    <row r="4" spans="2:7" x14ac:dyDescent="0.25">
      <c r="B4" s="30"/>
    </row>
    <row r="5" spans="2:7" x14ac:dyDescent="0.25">
      <c r="B5" s="31"/>
      <c r="C5" s="25" t="s">
        <v>71</v>
      </c>
      <c r="D5" s="26">
        <f>COUNTA(E:E)-1</f>
        <v>6</v>
      </c>
    </row>
    <row r="6" spans="2:7" x14ac:dyDescent="0.25">
      <c r="B6" s="32"/>
      <c r="C6" s="27" t="s">
        <v>72</v>
      </c>
      <c r="D6" s="28">
        <f>SUM(G:G)</f>
        <v>710</v>
      </c>
    </row>
    <row r="8" spans="2:7" ht="30" x14ac:dyDescent="0.25">
      <c r="B8" s="24" t="s">
        <v>0</v>
      </c>
      <c r="C8" s="21" t="s">
        <v>2</v>
      </c>
      <c r="D8" s="21" t="s">
        <v>1</v>
      </c>
      <c r="E8" s="22" t="s">
        <v>58</v>
      </c>
      <c r="F8" s="22" t="s">
        <v>57</v>
      </c>
      <c r="G8" s="23" t="s">
        <v>68</v>
      </c>
    </row>
    <row r="9" spans="2:7" x14ac:dyDescent="0.25">
      <c r="B9" s="18">
        <v>1</v>
      </c>
      <c r="C9" s="4" t="s">
        <v>77</v>
      </c>
      <c r="D9" s="19">
        <v>43900.497499999998</v>
      </c>
      <c r="E9" s="4">
        <v>1</v>
      </c>
      <c r="F9" s="5" t="s">
        <v>81</v>
      </c>
      <c r="G9" s="6">
        <v>10</v>
      </c>
    </row>
    <row r="10" spans="2:7" x14ac:dyDescent="0.25">
      <c r="B10" s="18">
        <v>1</v>
      </c>
      <c r="C10" s="4" t="s">
        <v>77</v>
      </c>
      <c r="D10" s="19">
        <v>43900.497499999998</v>
      </c>
      <c r="E10" s="4">
        <v>2</v>
      </c>
      <c r="F10" s="5" t="s">
        <v>82</v>
      </c>
      <c r="G10" s="6">
        <v>20</v>
      </c>
    </row>
    <row r="11" spans="2:7" x14ac:dyDescent="0.25">
      <c r="B11" s="18">
        <v>1</v>
      </c>
      <c r="C11" s="4" t="s">
        <v>77</v>
      </c>
      <c r="D11" s="19">
        <v>43900.497499999998</v>
      </c>
      <c r="E11" s="4">
        <v>3</v>
      </c>
      <c r="F11" s="5" t="s">
        <v>83</v>
      </c>
      <c r="G11" s="6">
        <v>30</v>
      </c>
    </row>
    <row r="12" spans="2:7" x14ac:dyDescent="0.25">
      <c r="B12" s="18">
        <v>1</v>
      </c>
      <c r="C12" s="4" t="s">
        <v>77</v>
      </c>
      <c r="D12" s="19">
        <v>43900.497499999998</v>
      </c>
      <c r="E12" s="4">
        <v>4</v>
      </c>
      <c r="F12" s="5" t="s">
        <v>84</v>
      </c>
      <c r="G12" s="6">
        <v>40</v>
      </c>
    </row>
    <row r="13" spans="2:7" x14ac:dyDescent="0.25">
      <c r="B13" s="18">
        <v>2</v>
      </c>
      <c r="C13" s="4" t="s">
        <v>85</v>
      </c>
      <c r="D13" s="19">
        <v>43900.511979166666</v>
      </c>
      <c r="E13" s="4">
        <v>30</v>
      </c>
      <c r="F13" s="5" t="s">
        <v>90</v>
      </c>
      <c r="G13" s="6">
        <v>300</v>
      </c>
    </row>
    <row r="14" spans="2:7" x14ac:dyDescent="0.25">
      <c r="B14" s="18">
        <v>2</v>
      </c>
      <c r="C14" s="4" t="s">
        <v>85</v>
      </c>
      <c r="D14" s="19">
        <v>43900.511979166666</v>
      </c>
      <c r="E14" s="4">
        <v>31</v>
      </c>
      <c r="F14" s="5" t="s">
        <v>91</v>
      </c>
      <c r="G14" s="6">
        <v>310</v>
      </c>
    </row>
    <row r="15" spans="2:7" x14ac:dyDescent="0.25">
      <c r="B15" s="36"/>
      <c r="C15" s="34"/>
      <c r="D15" s="35"/>
      <c r="E15" s="34"/>
      <c r="F15" s="34"/>
      <c r="G15" s="37"/>
    </row>
    <row r="16" spans="2:7" x14ac:dyDescent="0.25">
      <c r="B16" s="36"/>
      <c r="C16" s="34"/>
      <c r="D16" s="35"/>
      <c r="E16" s="34"/>
      <c r="F16" s="34"/>
      <c r="G16" s="37"/>
    </row>
    <row r="17" spans="2:7" x14ac:dyDescent="0.25">
      <c r="B17" s="36"/>
      <c r="C17" s="34"/>
      <c r="D17" s="35"/>
      <c r="E17" s="34"/>
      <c r="F17" s="34"/>
      <c r="G17" s="37"/>
    </row>
    <row r="18" spans="2:7" x14ac:dyDescent="0.25">
      <c r="B18" s="36"/>
      <c r="C18" s="34"/>
      <c r="D18" s="35"/>
      <c r="E18" s="34"/>
      <c r="F18" s="34"/>
      <c r="G18" s="37"/>
    </row>
    <row r="19" spans="2:7" x14ac:dyDescent="0.25">
      <c r="B19" s="36"/>
      <c r="C19" s="34"/>
      <c r="D19" s="35"/>
      <c r="E19" s="34"/>
      <c r="F19" s="34"/>
      <c r="G19" s="37"/>
    </row>
    <row r="20" spans="2:7" x14ac:dyDescent="0.25">
      <c r="B20" s="36"/>
      <c r="C20" s="34"/>
      <c r="D20" s="35"/>
      <c r="E20" s="34"/>
      <c r="F20" s="34"/>
      <c r="G20" s="37"/>
    </row>
    <row r="21" spans="2:7" x14ac:dyDescent="0.25">
      <c r="B21" s="36"/>
      <c r="C21" s="34"/>
      <c r="D21" s="35"/>
      <c r="E21" s="34"/>
      <c r="F21" s="34"/>
      <c r="G21" s="37"/>
    </row>
  </sheetData>
  <sheetProtection sheet="1" objects="1" scenarios="1" selectLockedCells="1"/>
  <dataValidations count="3">
    <dataValidation type="list" allowBlank="1" showInputMessage="1" showErrorMessage="1" sqref="C2">
      <formula1>Vendeurs</formula1>
    </dataValidation>
    <dataValidation allowBlank="1" showInputMessage="1" showErrorMessage="1" error="N° d'article entre 1 et 600" sqref="F8:F14"/>
    <dataValidation type="whole" allowBlank="1" showInputMessage="1" showErrorMessage="1" error="N° d'article entre 1 et 600" sqref="E9">
      <formula1>1</formula1>
      <formula2>600</formula2>
    </dataValidation>
  </dataValidations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2:K19"/>
  <sheetViews>
    <sheetView showGridLines="0" showRowColHeaders="0" workbookViewId="0">
      <pane ySplit="8" topLeftCell="A9" activePane="bottomLeft" state="frozenSplit"/>
      <selection pane="bottomLeft" activeCell="C2" sqref="C2"/>
    </sheetView>
  </sheetViews>
  <sheetFormatPr baseColWidth="10" defaultColWidth="0" defaultRowHeight="15" x14ac:dyDescent="0.25"/>
  <cols>
    <col min="1" max="1" width="6.42578125" customWidth="1"/>
    <col min="2" max="2" width="12.85546875" style="33" customWidth="1"/>
    <col min="3" max="3" width="16.85546875" customWidth="1"/>
    <col min="4" max="4" width="15.7109375" bestFit="1" customWidth="1"/>
    <col min="5" max="7" width="11.42578125" customWidth="1"/>
    <col min="8" max="8" width="4.28515625" customWidth="1"/>
    <col min="9" max="11" width="0" hidden="1" customWidth="1"/>
    <col min="12" max="16384" width="11.42578125" hidden="1"/>
  </cols>
  <sheetData>
    <row r="2" spans="2:7" x14ac:dyDescent="0.25">
      <c r="B2" s="30" t="s">
        <v>2</v>
      </c>
      <c r="C2" s="38" t="s">
        <v>77</v>
      </c>
    </row>
    <row r="3" spans="2:7" x14ac:dyDescent="0.25">
      <c r="B3" s="39"/>
    </row>
    <row r="4" spans="2:7" x14ac:dyDescent="0.25">
      <c r="B4" s="30"/>
    </row>
    <row r="5" spans="2:7" x14ac:dyDescent="0.25">
      <c r="B5" s="31"/>
      <c r="C5" s="25" t="s">
        <v>74</v>
      </c>
      <c r="D5" s="26">
        <f>COUNTA(E:E)-1</f>
        <v>7</v>
      </c>
    </row>
    <row r="6" spans="2:7" x14ac:dyDescent="0.25">
      <c r="B6" s="32"/>
      <c r="C6" s="27" t="s">
        <v>75</v>
      </c>
      <c r="D6" s="28">
        <f>SUM(G:G)</f>
        <v>268</v>
      </c>
    </row>
    <row r="8" spans="2:7" ht="30" x14ac:dyDescent="0.25">
      <c r="B8" s="24" t="s">
        <v>0</v>
      </c>
      <c r="C8" s="21" t="s">
        <v>70</v>
      </c>
      <c r="D8" s="21" t="s">
        <v>1</v>
      </c>
      <c r="E8" s="22" t="s">
        <v>58</v>
      </c>
      <c r="F8" s="22" t="s">
        <v>57</v>
      </c>
      <c r="G8" s="23" t="s">
        <v>68</v>
      </c>
    </row>
    <row r="9" spans="2:7" x14ac:dyDescent="0.25">
      <c r="B9" s="18">
        <v>1</v>
      </c>
      <c r="C9" s="4" t="s">
        <v>30</v>
      </c>
      <c r="D9" s="19">
        <v>43900.497499999998</v>
      </c>
      <c r="E9" s="4">
        <v>1</v>
      </c>
      <c r="F9" s="5" t="s">
        <v>79</v>
      </c>
      <c r="G9" s="6">
        <v>23</v>
      </c>
    </row>
    <row r="10" spans="2:7" x14ac:dyDescent="0.25">
      <c r="B10" s="18">
        <v>1</v>
      </c>
      <c r="C10" s="4" t="s">
        <v>30</v>
      </c>
      <c r="D10" s="19">
        <v>43900.497499999998</v>
      </c>
      <c r="E10" s="4">
        <v>2</v>
      </c>
      <c r="F10" s="5" t="s">
        <v>80</v>
      </c>
      <c r="G10" s="6">
        <v>45</v>
      </c>
    </row>
    <row r="11" spans="2:7" x14ac:dyDescent="0.25">
      <c r="B11" s="18">
        <v>1</v>
      </c>
      <c r="C11" s="4" t="s">
        <v>31</v>
      </c>
      <c r="D11" s="19">
        <v>43900.497499999998</v>
      </c>
      <c r="E11" s="4">
        <v>1</v>
      </c>
      <c r="F11" s="5" t="s">
        <v>81</v>
      </c>
      <c r="G11" s="6">
        <v>10</v>
      </c>
    </row>
    <row r="12" spans="2:7" x14ac:dyDescent="0.25">
      <c r="B12" s="18">
        <v>1</v>
      </c>
      <c r="C12" s="4" t="s">
        <v>31</v>
      </c>
      <c r="D12" s="19">
        <v>43900.497499999998</v>
      </c>
      <c r="E12" s="4">
        <v>2</v>
      </c>
      <c r="F12" s="5" t="s">
        <v>82</v>
      </c>
      <c r="G12" s="6">
        <v>20</v>
      </c>
    </row>
    <row r="13" spans="2:7" x14ac:dyDescent="0.25">
      <c r="B13" s="18">
        <v>1</v>
      </c>
      <c r="C13" s="4" t="s">
        <v>31</v>
      </c>
      <c r="D13" s="19">
        <v>43900.497499999998</v>
      </c>
      <c r="E13" s="4">
        <v>3</v>
      </c>
      <c r="F13" s="5" t="s">
        <v>83</v>
      </c>
      <c r="G13" s="6">
        <v>30</v>
      </c>
    </row>
    <row r="14" spans="2:7" x14ac:dyDescent="0.25">
      <c r="B14" s="18">
        <v>1</v>
      </c>
      <c r="C14" s="4" t="s">
        <v>32</v>
      </c>
      <c r="D14" s="19">
        <v>43900.497499999998</v>
      </c>
      <c r="E14" s="4">
        <v>1</v>
      </c>
      <c r="F14" s="5" t="s">
        <v>76</v>
      </c>
      <c r="G14" s="6">
        <v>100</v>
      </c>
    </row>
    <row r="15" spans="2:7" x14ac:dyDescent="0.25">
      <c r="B15" s="43">
        <v>1</v>
      </c>
      <c r="C15" s="4" t="s">
        <v>31</v>
      </c>
      <c r="D15" s="19">
        <v>43900.497499999998</v>
      </c>
      <c r="E15" s="4">
        <v>4</v>
      </c>
      <c r="F15" s="4" t="s">
        <v>84</v>
      </c>
      <c r="G15" s="44">
        <v>40</v>
      </c>
    </row>
    <row r="16" spans="2:7" x14ac:dyDescent="0.25">
      <c r="B16" s="36"/>
      <c r="C16" s="34"/>
      <c r="D16" s="35"/>
      <c r="E16" s="34"/>
      <c r="F16" s="34"/>
      <c r="G16" s="37"/>
    </row>
    <row r="17" spans="2:7" x14ac:dyDescent="0.25">
      <c r="B17" s="36"/>
      <c r="C17" s="34"/>
      <c r="D17" s="35"/>
      <c r="E17" s="34"/>
      <c r="F17" s="34"/>
      <c r="G17" s="37"/>
    </row>
    <row r="18" spans="2:7" x14ac:dyDescent="0.25">
      <c r="B18" s="36"/>
      <c r="C18" s="34"/>
      <c r="D18" s="35"/>
      <c r="E18" s="34"/>
      <c r="F18" s="34"/>
      <c r="G18" s="37"/>
    </row>
    <row r="19" spans="2:7" x14ac:dyDescent="0.25">
      <c r="B19" s="36"/>
      <c r="C19" s="34"/>
      <c r="D19" s="35"/>
      <c r="E19" s="34"/>
      <c r="F19" s="34"/>
      <c r="G19" s="37"/>
    </row>
  </sheetData>
  <sheetProtection sheet="1" objects="1" scenarios="1" selectLockedCells="1"/>
  <dataValidations count="3">
    <dataValidation type="whole" allowBlank="1" showInputMessage="1" showErrorMessage="1" error="N° d'article entre 1 et 600" sqref="E9">
      <formula1>1</formula1>
      <formula2>600</formula2>
    </dataValidation>
    <dataValidation allowBlank="1" showInputMessage="1" showErrorMessage="1" error="N° d'article entre 1 et 600" sqref="F8:F14"/>
    <dataValidation type="list" allowBlank="1" showInputMessage="1" showErrorMessage="1" sqref="C2">
      <formula1>Acheteurs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15"/>
  <sheetViews>
    <sheetView showGridLines="0" showRowColHeaders="0" workbookViewId="0">
      <pane ySplit="1" topLeftCell="A2" activePane="bottomLeft" state="frozenSplit"/>
      <selection pane="bottomLeft" activeCell="H9" sqref="H9:H14"/>
    </sheetView>
  </sheetViews>
  <sheetFormatPr baseColWidth="10" defaultColWidth="0" defaultRowHeight="15" x14ac:dyDescent="0.25"/>
  <cols>
    <col min="1" max="1" width="25.7109375" style="18" customWidth="1"/>
    <col min="2" max="2" width="13.28515625" style="4" bestFit="1" customWidth="1"/>
    <col min="3" max="4" width="15.7109375" style="4" bestFit="1" customWidth="1"/>
    <col min="5" max="6" width="11.42578125" style="4" customWidth="1"/>
    <col min="7" max="7" width="11.42578125" style="5" customWidth="1"/>
    <col min="8" max="8" width="11.42578125" style="6" customWidth="1"/>
    <col min="9" max="10" width="19.28515625" style="4" customWidth="1"/>
    <col min="11" max="16384" width="11.42578125" hidden="1"/>
  </cols>
  <sheetData>
    <row r="1" spans="1:10" s="2" customFormat="1" ht="45" customHeight="1" x14ac:dyDescent="0.25">
      <c r="A1" s="20" t="s">
        <v>0</v>
      </c>
      <c r="B1" s="21" t="s">
        <v>2</v>
      </c>
      <c r="C1" s="21" t="s">
        <v>1</v>
      </c>
      <c r="D1" s="22" t="s">
        <v>55</v>
      </c>
      <c r="E1" s="22" t="s">
        <v>56</v>
      </c>
      <c r="F1" s="22" t="s">
        <v>58</v>
      </c>
      <c r="G1" s="22" t="s">
        <v>57</v>
      </c>
      <c r="H1" s="23" t="s">
        <v>68</v>
      </c>
      <c r="I1" s="22" t="s">
        <v>59</v>
      </c>
      <c r="J1" s="22" t="s">
        <v>60</v>
      </c>
    </row>
    <row r="2" spans="1:10" x14ac:dyDescent="0.25">
      <c r="A2" s="18">
        <v>1</v>
      </c>
      <c r="B2" s="4" t="s">
        <v>77</v>
      </c>
      <c r="C2" s="19">
        <v>43900.497499999998</v>
      </c>
      <c r="D2" s="4" t="s">
        <v>3</v>
      </c>
      <c r="E2" s="4" t="s">
        <v>30</v>
      </c>
      <c r="F2" s="4">
        <v>1</v>
      </c>
      <c r="G2" s="5" t="s">
        <v>79</v>
      </c>
      <c r="H2" s="6">
        <v>23</v>
      </c>
    </row>
    <row r="3" spans="1:10" x14ac:dyDescent="0.25">
      <c r="A3" s="18">
        <v>1</v>
      </c>
      <c r="B3" s="4" t="s">
        <v>77</v>
      </c>
      <c r="C3" s="19">
        <v>43900.497499999998</v>
      </c>
      <c r="D3" s="4" t="s">
        <v>3</v>
      </c>
      <c r="E3" s="4" t="s">
        <v>30</v>
      </c>
      <c r="F3" s="4">
        <v>2</v>
      </c>
      <c r="G3" s="5" t="s">
        <v>80</v>
      </c>
      <c r="H3" s="6">
        <v>45</v>
      </c>
    </row>
    <row r="4" spans="1:10" x14ac:dyDescent="0.25">
      <c r="A4" s="18">
        <v>1</v>
      </c>
      <c r="B4" s="4" t="s">
        <v>77</v>
      </c>
      <c r="C4" s="19">
        <v>43900.497499999998</v>
      </c>
      <c r="D4" s="4" t="s">
        <v>4</v>
      </c>
      <c r="E4" s="4" t="s">
        <v>31</v>
      </c>
      <c r="F4" s="4">
        <v>1</v>
      </c>
      <c r="G4" s="5" t="s">
        <v>81</v>
      </c>
      <c r="H4" s="6">
        <v>10</v>
      </c>
    </row>
    <row r="5" spans="1:10" x14ac:dyDescent="0.25">
      <c r="A5" s="18">
        <v>1</v>
      </c>
      <c r="B5" s="4" t="s">
        <v>77</v>
      </c>
      <c r="C5" s="19">
        <v>43900.497499999998</v>
      </c>
      <c r="D5" s="4" t="s">
        <v>78</v>
      </c>
      <c r="E5" s="4" t="s">
        <v>31</v>
      </c>
      <c r="F5" s="4">
        <v>2</v>
      </c>
      <c r="G5" s="5" t="s">
        <v>82</v>
      </c>
      <c r="H5" s="6">
        <v>20</v>
      </c>
    </row>
    <row r="6" spans="1:10" x14ac:dyDescent="0.25">
      <c r="A6" s="18">
        <v>1</v>
      </c>
      <c r="B6" s="4" t="s">
        <v>77</v>
      </c>
      <c r="C6" s="19">
        <v>43900.497499999998</v>
      </c>
      <c r="D6" s="4" t="s">
        <v>78</v>
      </c>
      <c r="E6" s="4" t="s">
        <v>31</v>
      </c>
      <c r="F6" s="4">
        <v>3</v>
      </c>
      <c r="G6" s="5" t="s">
        <v>83</v>
      </c>
      <c r="H6" s="6">
        <v>30</v>
      </c>
    </row>
    <row r="7" spans="1:10" x14ac:dyDescent="0.25">
      <c r="A7" s="18">
        <v>1</v>
      </c>
      <c r="B7" s="4" t="s">
        <v>77</v>
      </c>
      <c r="C7" s="19">
        <v>43900.497499999998</v>
      </c>
      <c r="D7" s="4" t="s">
        <v>5</v>
      </c>
      <c r="E7" s="4" t="s">
        <v>32</v>
      </c>
      <c r="F7" s="4">
        <v>1</v>
      </c>
      <c r="G7" s="5" t="s">
        <v>76</v>
      </c>
      <c r="H7" s="6">
        <v>100</v>
      </c>
    </row>
    <row r="8" spans="1:10" x14ac:dyDescent="0.25">
      <c r="A8" s="18">
        <v>1</v>
      </c>
      <c r="B8" s="4" t="s">
        <v>77</v>
      </c>
      <c r="C8" s="19">
        <v>43900.497499999998</v>
      </c>
      <c r="D8" s="4" t="s">
        <v>4</v>
      </c>
      <c r="E8" s="4" t="s">
        <v>31</v>
      </c>
      <c r="F8" s="4">
        <v>4</v>
      </c>
      <c r="G8" s="5" t="s">
        <v>84</v>
      </c>
      <c r="H8" s="6">
        <v>40</v>
      </c>
    </row>
    <row r="9" spans="1:10" x14ac:dyDescent="0.25">
      <c r="A9" s="18">
        <v>2</v>
      </c>
      <c r="B9" s="4" t="s">
        <v>85</v>
      </c>
      <c r="C9" s="19">
        <v>43900.511979166666</v>
      </c>
      <c r="D9" s="4" t="s">
        <v>3</v>
      </c>
      <c r="E9" s="4" t="s">
        <v>30</v>
      </c>
      <c r="F9" s="4">
        <v>10</v>
      </c>
      <c r="G9" s="29" t="s">
        <v>88</v>
      </c>
      <c r="H9" s="6">
        <v>100</v>
      </c>
    </row>
    <row r="10" spans="1:10" x14ac:dyDescent="0.25">
      <c r="A10" s="18">
        <v>2</v>
      </c>
      <c r="B10" s="4" t="s">
        <v>85</v>
      </c>
      <c r="C10" s="19">
        <v>43900.511979166666</v>
      </c>
      <c r="D10" s="19" t="s">
        <v>5</v>
      </c>
      <c r="E10" s="4" t="s">
        <v>32</v>
      </c>
      <c r="F10" s="4">
        <v>20</v>
      </c>
      <c r="G10" s="5" t="s">
        <v>89</v>
      </c>
      <c r="H10" s="6">
        <v>200</v>
      </c>
    </row>
    <row r="11" spans="1:10" x14ac:dyDescent="0.25">
      <c r="A11" s="18">
        <v>2</v>
      </c>
      <c r="B11" s="4" t="s">
        <v>85</v>
      </c>
      <c r="C11" s="19">
        <v>43900.511979166666</v>
      </c>
      <c r="D11" s="19" t="s">
        <v>4</v>
      </c>
      <c r="E11" s="4" t="s">
        <v>31</v>
      </c>
      <c r="F11" s="4">
        <v>30</v>
      </c>
      <c r="G11" s="5" t="s">
        <v>90</v>
      </c>
      <c r="H11" s="6">
        <v>300</v>
      </c>
    </row>
    <row r="12" spans="1:10" x14ac:dyDescent="0.25">
      <c r="A12" s="18">
        <v>2</v>
      </c>
      <c r="B12" s="4" t="s">
        <v>85</v>
      </c>
      <c r="C12" s="19">
        <v>43900.511979166666</v>
      </c>
      <c r="D12" s="19" t="s">
        <v>78</v>
      </c>
      <c r="E12" s="4" t="s">
        <v>31</v>
      </c>
      <c r="F12" s="4">
        <v>31</v>
      </c>
      <c r="G12" s="5" t="s">
        <v>91</v>
      </c>
      <c r="H12" s="6">
        <v>310</v>
      </c>
    </row>
    <row r="13" spans="1:10" x14ac:dyDescent="0.25">
      <c r="A13" s="18">
        <v>2</v>
      </c>
      <c r="B13" s="4" t="s">
        <v>85</v>
      </c>
      <c r="C13" s="19">
        <v>43900.511979166666</v>
      </c>
      <c r="D13" s="19" t="s">
        <v>86</v>
      </c>
      <c r="E13" s="4" t="s">
        <v>32</v>
      </c>
      <c r="F13" s="4">
        <v>21</v>
      </c>
      <c r="G13" s="5" t="s">
        <v>92</v>
      </c>
      <c r="H13" s="6">
        <v>210</v>
      </c>
    </row>
    <row r="14" spans="1:10" x14ac:dyDescent="0.25">
      <c r="A14" s="18">
        <v>2</v>
      </c>
      <c r="B14" s="4" t="s">
        <v>85</v>
      </c>
      <c r="C14" s="19">
        <v>43900.511979166666</v>
      </c>
      <c r="D14" s="19" t="s">
        <v>87</v>
      </c>
      <c r="E14" s="4" t="s">
        <v>30</v>
      </c>
      <c r="F14" s="4">
        <v>11</v>
      </c>
      <c r="G14" s="29" t="s">
        <v>93</v>
      </c>
      <c r="H14" s="6">
        <v>110</v>
      </c>
    </row>
    <row r="15" spans="1:10" x14ac:dyDescent="0.25">
      <c r="D15" s="19"/>
    </row>
  </sheetData>
  <dataValidations disablePrompts="1" count="3">
    <dataValidation type="list" allowBlank="1" showInputMessage="1" showErrorMessage="1" sqref="D2">
      <formula1>Vendeurs</formula1>
    </dataValidation>
    <dataValidation type="whole" allowBlank="1" showInputMessage="1" showErrorMessage="1" error="N° d'article entre 1 et 600" sqref="F2">
      <formula1>1</formula1>
      <formula2>600</formula2>
    </dataValidation>
    <dataValidation allowBlank="1" showInputMessage="1" showErrorMessage="1" error="N° d'article entre 1 et 600" sqref="G1:G1048576"/>
  </dataValidations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A3"/>
  <sheetViews>
    <sheetView workbookViewId="0">
      <pane ySplit="1" topLeftCell="A2" activePane="bottomLeft" state="frozenSplit"/>
      <selection pane="bottomLeft"/>
    </sheetView>
  </sheetViews>
  <sheetFormatPr baseColWidth="10" defaultRowHeight="15" x14ac:dyDescent="0.25"/>
  <cols>
    <col min="1" max="1" width="19.85546875" bestFit="1" customWidth="1"/>
  </cols>
  <sheetData>
    <row r="1" spans="1:1" x14ac:dyDescent="0.25">
      <c r="A1" s="1" t="s">
        <v>65</v>
      </c>
    </row>
    <row r="2" spans="1:1" x14ac:dyDescent="0.25">
      <c r="A2" t="s">
        <v>66</v>
      </c>
    </row>
    <row r="3" spans="1:1" x14ac:dyDescent="0.25">
      <c r="A3" t="s">
        <v>67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C27"/>
  <sheetViews>
    <sheetView showGridLines="0" showRowColHeaders="0" workbookViewId="0">
      <pane ySplit="2" topLeftCell="A3" activePane="bottomLeft" state="frozenSplit"/>
      <selection pane="bottomLeft" activeCell="B5" sqref="B5"/>
    </sheetView>
  </sheetViews>
  <sheetFormatPr baseColWidth="10" defaultColWidth="0" defaultRowHeight="15" x14ac:dyDescent="0.25"/>
  <cols>
    <col min="1" max="1" width="9.28515625" customWidth="1"/>
    <col min="2" max="2" width="35.42578125" customWidth="1"/>
    <col min="3" max="3" width="4" customWidth="1"/>
    <col min="4" max="16384" width="11.42578125" hidden="1"/>
  </cols>
  <sheetData>
    <row r="1" spans="2:2" ht="18.75" x14ac:dyDescent="0.3">
      <c r="B1" s="40" t="s">
        <v>73</v>
      </c>
    </row>
    <row r="2" spans="2:2" ht="29.25" customHeight="1" x14ac:dyDescent="0.25">
      <c r="B2" s="21" t="s">
        <v>29</v>
      </c>
    </row>
    <row r="3" spans="2:2" x14ac:dyDescent="0.25">
      <c r="B3" s="4" t="s">
        <v>77</v>
      </c>
    </row>
    <row r="4" spans="2:2" x14ac:dyDescent="0.25">
      <c r="B4" s="4"/>
    </row>
    <row r="5" spans="2:2" x14ac:dyDescent="0.25">
      <c r="B5" s="4"/>
    </row>
    <row r="6" spans="2:2" x14ac:dyDescent="0.25">
      <c r="B6" s="4"/>
    </row>
    <row r="7" spans="2:2" x14ac:dyDescent="0.25">
      <c r="B7" s="4"/>
    </row>
    <row r="8" spans="2:2" x14ac:dyDescent="0.25">
      <c r="B8" s="4"/>
    </row>
    <row r="9" spans="2:2" x14ac:dyDescent="0.25">
      <c r="B9" s="4"/>
    </row>
    <row r="10" spans="2:2" x14ac:dyDescent="0.25">
      <c r="B10" s="4" t="s">
        <v>85</v>
      </c>
    </row>
    <row r="11" spans="2:2" x14ac:dyDescent="0.25">
      <c r="B11" s="4"/>
    </row>
    <row r="12" spans="2:2" x14ac:dyDescent="0.25">
      <c r="B12" s="4"/>
    </row>
    <row r="13" spans="2:2" x14ac:dyDescent="0.25">
      <c r="B13" s="4"/>
    </row>
    <row r="14" spans="2:2" x14ac:dyDescent="0.25">
      <c r="B14" s="4"/>
    </row>
    <row r="15" spans="2:2" x14ac:dyDescent="0.25">
      <c r="B15" s="4"/>
    </row>
    <row r="16" spans="2:2" x14ac:dyDescent="0.25">
      <c r="B16" s="4"/>
    </row>
    <row r="17" spans="2:2" x14ac:dyDescent="0.25">
      <c r="B17" s="4"/>
    </row>
    <row r="18" spans="2:2" x14ac:dyDescent="0.25">
      <c r="B18" s="4"/>
    </row>
    <row r="19" spans="2:2" x14ac:dyDescent="0.25">
      <c r="B19" s="4"/>
    </row>
    <row r="20" spans="2:2" x14ac:dyDescent="0.25">
      <c r="B20" s="4"/>
    </row>
    <row r="21" spans="2:2" x14ac:dyDescent="0.25">
      <c r="B21" s="4"/>
    </row>
    <row r="22" spans="2:2" x14ac:dyDescent="0.25">
      <c r="B22" s="4"/>
    </row>
    <row r="23" spans="2:2" x14ac:dyDescent="0.25">
      <c r="B23" s="4"/>
    </row>
    <row r="24" spans="2:2" x14ac:dyDescent="0.25">
      <c r="B24" s="4"/>
    </row>
    <row r="25" spans="2:2" x14ac:dyDescent="0.25">
      <c r="B25" s="4"/>
    </row>
    <row r="26" spans="2:2" x14ac:dyDescent="0.25">
      <c r="B26" s="4"/>
    </row>
    <row r="27" spans="2:2" x14ac:dyDescent="0.25">
      <c r="B27" s="4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7</vt:i4>
      </vt:variant>
    </vt:vector>
  </HeadingPairs>
  <TitlesOfParts>
    <vt:vector size="15" baseType="lpstr">
      <vt:lpstr>Accueil</vt:lpstr>
      <vt:lpstr>Vente</vt:lpstr>
      <vt:lpstr>Vendeurs</vt:lpstr>
      <vt:lpstr>Ventes</vt:lpstr>
      <vt:lpstr>Achats</vt:lpstr>
      <vt:lpstr>BDD</vt:lpstr>
      <vt:lpstr>MoyensPaiement</vt:lpstr>
      <vt:lpstr>Acheteurs</vt:lpstr>
      <vt:lpstr>Acheteur</vt:lpstr>
      <vt:lpstr>Acheteurs</vt:lpstr>
      <vt:lpstr>MoyenPaiement</vt:lpstr>
      <vt:lpstr>MoyensPaiement</vt:lpstr>
      <vt:lpstr>NumVente</vt:lpstr>
      <vt:lpstr>Vente!TotalRegle</vt:lpstr>
      <vt:lpstr>Vendeurs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</dc:creator>
  <cp:lastModifiedBy>Ben</cp:lastModifiedBy>
  <dcterms:created xsi:type="dcterms:W3CDTF">2020-03-08T14:20:34Z</dcterms:created>
  <dcterms:modified xsi:type="dcterms:W3CDTF">2020-03-10T11:18:13Z</dcterms:modified>
</cp:coreProperties>
</file>