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ge_enfant">[1]Parametres!$J$2</definedName>
  </definedNames>
  <calcPr calcId="145621"/>
</workbook>
</file>

<file path=xl/calcChain.xml><?xml version="1.0" encoding="utf-8"?>
<calcChain xmlns="http://schemas.openxmlformats.org/spreadsheetml/2006/main">
  <c r="BZ10" i="1" l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I9" i="1" l="1"/>
  <c r="BD9" i="1"/>
  <c r="AY9" i="1"/>
  <c r="AT9" i="1"/>
  <c r="BY9" i="1" s="1"/>
  <c r="AO9" i="1"/>
  <c r="BK8" i="1"/>
  <c r="BI8" i="1" s="1"/>
  <c r="BF8" i="1"/>
  <c r="BD8" i="1" s="1"/>
  <c r="BA8" i="1"/>
  <c r="AY8" i="1" s="1"/>
  <c r="AV8" i="1"/>
  <c r="AT8" i="1" s="1"/>
  <c r="AQ8" i="1"/>
  <c r="AO8" i="1" s="1"/>
  <c r="BI6" i="1"/>
  <c r="BD6" i="1"/>
  <c r="AY6" i="1"/>
  <c r="AT6" i="1"/>
  <c r="AO6" i="1"/>
  <c r="BX6" i="1" s="1"/>
  <c r="BI5" i="1"/>
  <c r="BD5" i="1"/>
  <c r="AY5" i="1"/>
  <c r="AT5" i="1"/>
  <c r="BX5" i="1" s="1"/>
  <c r="AO5" i="1"/>
  <c r="BY5" i="1" s="1"/>
  <c r="BI4" i="1"/>
  <c r="BD4" i="1"/>
  <c r="AY4" i="1"/>
  <c r="AT4" i="1"/>
  <c r="AO4" i="1"/>
  <c r="BY4" i="1" s="1"/>
  <c r="BX8" i="1" l="1"/>
  <c r="BY8" i="1"/>
  <c r="BY6" i="1"/>
  <c r="BX4" i="1"/>
  <c r="BX9" i="1"/>
</calcChain>
</file>

<file path=xl/sharedStrings.xml><?xml version="1.0" encoding="utf-8"?>
<sst xmlns="http://schemas.openxmlformats.org/spreadsheetml/2006/main" count="419" uniqueCount="162">
  <si>
    <t>quatre</t>
  </si>
  <si>
    <t>trois</t>
  </si>
  <si>
    <t>deux</t>
  </si>
  <si>
    <t>voir Claire pour demander si on garde</t>
  </si>
  <si>
    <t>un</t>
  </si>
  <si>
    <t>cinq</t>
  </si>
  <si>
    <t>six</t>
  </si>
  <si>
    <t>N° de réservation</t>
  </si>
  <si>
    <t>Societe</t>
  </si>
  <si>
    <t>Nom</t>
  </si>
  <si>
    <t>Prénom</t>
  </si>
  <si>
    <t>Adresse</t>
  </si>
  <si>
    <t>Adresse (suite)</t>
  </si>
  <si>
    <t>CP</t>
  </si>
  <si>
    <t>Ville</t>
  </si>
  <si>
    <t>Tel. Dom.</t>
  </si>
  <si>
    <t>Tel. Port.</t>
  </si>
  <si>
    <t>Tel. Prof.</t>
  </si>
  <si>
    <t>Mail Dom.</t>
  </si>
  <si>
    <t>Mail Pro.</t>
  </si>
  <si>
    <t>Dte contrat</t>
  </si>
  <si>
    <t>Nbre de chambre(s)</t>
  </si>
  <si>
    <t>Feu</t>
  </si>
  <si>
    <t>prix chambre 1</t>
  </si>
  <si>
    <t>Air</t>
  </si>
  <si>
    <t>prix chambre 2</t>
  </si>
  <si>
    <t>Terre</t>
  </si>
  <si>
    <t>prix chambre 3</t>
  </si>
  <si>
    <t>Eau</t>
  </si>
  <si>
    <t>prix chambre 4</t>
  </si>
  <si>
    <t>5e Element</t>
  </si>
  <si>
    <t>prix chambre 5</t>
  </si>
  <si>
    <t>Gite 6</t>
  </si>
  <si>
    <t>prix chambre 6</t>
  </si>
  <si>
    <t>Gite 15</t>
  </si>
  <si>
    <t>prix chambre 7</t>
  </si>
  <si>
    <t>date de réservation</t>
  </si>
  <si>
    <t>renseignement / option / confirmé</t>
  </si>
  <si>
    <t>n° location</t>
  </si>
  <si>
    <t>n° resa GDF</t>
  </si>
  <si>
    <t>Date arrivée</t>
  </si>
  <si>
    <t>Heure Arrivée</t>
  </si>
  <si>
    <t>Date depart</t>
  </si>
  <si>
    <t>Heure Départ</t>
  </si>
  <si>
    <t>Nb de nuits</t>
  </si>
  <si>
    <t>Nb Accompagnant(s)</t>
  </si>
  <si>
    <t>Tarif Adulte ou Enfant 1</t>
  </si>
  <si>
    <t>Date de naissance
1</t>
  </si>
  <si>
    <t>Age Accompagnant 1</t>
  </si>
  <si>
    <t>Nom
1</t>
  </si>
  <si>
    <t>Prénom
1</t>
  </si>
  <si>
    <t>Tarif Adulte ou Enfant 2</t>
  </si>
  <si>
    <t>Date de naissance
2</t>
  </si>
  <si>
    <t>Age Accompagnant 2</t>
  </si>
  <si>
    <t>Nom
2</t>
  </si>
  <si>
    <t>Prénom
2</t>
  </si>
  <si>
    <t>Tarif Adulte ou Enfant 3</t>
  </si>
  <si>
    <t>Date de naissance
3</t>
  </si>
  <si>
    <t>Age Accompagnant 3</t>
  </si>
  <si>
    <t>Nom
3</t>
  </si>
  <si>
    <t>Prénom
3</t>
  </si>
  <si>
    <t>Tarif Adulte ou Enfant 4</t>
  </si>
  <si>
    <t>Date de naissance
4</t>
  </si>
  <si>
    <t>Age Accompagnant 4</t>
  </si>
  <si>
    <t>Nom
4</t>
  </si>
  <si>
    <t>Prénom
4</t>
  </si>
  <si>
    <t>Tarif Adulte ou Enfant 5</t>
  </si>
  <si>
    <t>Date de naissance
5</t>
  </si>
  <si>
    <t>Age Accompagnant 5</t>
  </si>
  <si>
    <t>Nom
5</t>
  </si>
  <si>
    <t>Prénom
5</t>
  </si>
  <si>
    <t>Chien</t>
  </si>
  <si>
    <t>Qte</t>
  </si>
  <si>
    <t>Taille</t>
  </si>
  <si>
    <t>Chat</t>
  </si>
  <si>
    <t>Cheval</t>
  </si>
  <si>
    <t>Repas</t>
  </si>
  <si>
    <t>Autre</t>
  </si>
  <si>
    <t>Commentaires</t>
  </si>
  <si>
    <t>Nbre d'adultes</t>
  </si>
  <si>
    <t>Nbre d'enfants</t>
  </si>
  <si>
    <t>Taxe de séjour</t>
  </si>
  <si>
    <t>Bien-être</t>
  </si>
  <si>
    <t>Quantité Bien-être</t>
  </si>
  <si>
    <t>Date 1</t>
  </si>
  <si>
    <t>Date 2</t>
  </si>
  <si>
    <t>Date 3</t>
  </si>
  <si>
    <t>Date 4</t>
  </si>
  <si>
    <t>Date 5</t>
  </si>
  <si>
    <t>Date 6</t>
  </si>
  <si>
    <t>Cout bien être</t>
  </si>
  <si>
    <t>Quantité repas</t>
  </si>
  <si>
    <t>Cout des repas</t>
  </si>
  <si>
    <t>Seminaire</t>
  </si>
  <si>
    <t>Nombre de personnes</t>
  </si>
  <si>
    <t>Facture n°</t>
  </si>
  <si>
    <t>% de remise pour repas</t>
  </si>
  <si>
    <t>% de remise pour Bien être</t>
  </si>
  <si>
    <t>% de remise pour les chambres</t>
  </si>
  <si>
    <t>Acompte</t>
  </si>
  <si>
    <t>Date paiement acompte</t>
  </si>
  <si>
    <t>Type paiement: CB/Es/Ch/Vi</t>
  </si>
  <si>
    <t>Banque</t>
  </si>
  <si>
    <t>titulaire</t>
  </si>
  <si>
    <t>N°Cheque</t>
  </si>
  <si>
    <t>Solde</t>
  </si>
  <si>
    <t>date paiement solde</t>
  </si>
  <si>
    <t>Titulaire</t>
  </si>
  <si>
    <t/>
  </si>
  <si>
    <t>DELAYE</t>
  </si>
  <si>
    <t>X</t>
  </si>
  <si>
    <t>-</t>
  </si>
  <si>
    <t>14:00</t>
  </si>
  <si>
    <t>12:00</t>
  </si>
  <si>
    <t>7</t>
  </si>
  <si>
    <t>Oui</t>
  </si>
  <si>
    <t>1</t>
  </si>
  <si>
    <t>14/09/2015</t>
  </si>
  <si>
    <t>0001</t>
  </si>
  <si>
    <t>laurent</t>
  </si>
  <si>
    <t>2</t>
  </si>
  <si>
    <t>Moi</t>
  </si>
  <si>
    <t>01/10/2015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</si>
  <si>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</si>
  <si>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</si>
  <si>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</si>
  <si>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</si>
  <si>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</si>
  <si>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</si>
  <si>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</si>
  <si>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</si>
  <si>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</si>
  <si>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</si>
  <si>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</si>
  <si>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</si>
  <si>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B</t>
  </si>
  <si>
    <t>09:00</t>
  </si>
  <si>
    <t>10:00</t>
  </si>
  <si>
    <t>3</t>
  </si>
  <si>
    <t>5</t>
  </si>
  <si>
    <t>11/01/1999</t>
  </si>
  <si>
    <t>11/02/1982</t>
  </si>
  <si>
    <t>4</t>
  </si>
  <si>
    <t>6</t>
  </si>
  <si>
    <t>04/04/2000</t>
  </si>
  <si>
    <t>8</t>
  </si>
  <si>
    <t>24/02/2005</t>
  </si>
  <si>
    <t>9</t>
  </si>
  <si>
    <t>10</t>
  </si>
  <si>
    <t>Moyen</t>
  </si>
  <si>
    <t>????</t>
  </si>
  <si>
    <t>TOUT VA BIEN !</t>
  </si>
  <si>
    <t>21/09/2015</t>
  </si>
  <si>
    <t>22/09/2015</t>
  </si>
  <si>
    <t>23/09/2015</t>
  </si>
  <si>
    <t>14</t>
  </si>
  <si>
    <t>120</t>
  </si>
  <si>
    <t>80</t>
  </si>
  <si>
    <t>100</t>
  </si>
  <si>
    <t>prix total des chambres apres remise</t>
  </si>
  <si>
    <t>RESTE A PAYER</t>
  </si>
  <si>
    <t>Prix a payer avant acompte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</si>
</sst>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40C]_-;\-* #,##0.00\ [$€-40C]_-;_-* &quot;-&quot;??\ [$€-40C]_-;_-@_-"/>
    <numFmt numFmtId="165" formatCode="0.0"/>
    <numFmt numFmtId="166" formatCode="0000"/>
    <numFmt numFmtId="167" formatCode="yy"/>
  </numFmts>
  <fonts count="11" x14ac:knownFonts="1">
    <font>
      <sz val="11"/>
      <color theme="1"/>
      <name val="Calibri"/>
      <family val="2"/>
      <scheme val="minor"/>
    </font>
    <font>
      <b/>
      <u/>
      <sz val="24"/>
      <color indexed="62"/>
      <name val="Trebuchet MS"/>
      <family val="2"/>
    </font>
    <font>
      <sz val="10"/>
      <name val="Arial"/>
      <family val="2"/>
    </font>
    <font>
      <sz val="12"/>
      <color indexed="62"/>
      <name val="Calibri"/>
      <family val="2"/>
      <scheme val="minor"/>
    </font>
    <font>
      <sz val="12"/>
      <name val="Calibri"/>
      <family val="2"/>
      <scheme val="minor"/>
    </font>
    <font>
      <sz val="10"/>
      <color indexed="62"/>
      <name val="Trebuchet MS"/>
      <family val="2"/>
    </font>
    <font>
      <b/>
      <u/>
      <sz val="18"/>
      <color indexed="62"/>
      <name val="Trebuchet MS"/>
      <family val="2"/>
    </font>
    <font>
      <b/>
      <sz val="12"/>
      <color indexed="62"/>
      <name val="Calibri"/>
      <family val="2"/>
      <scheme val="minor"/>
    </font>
    <font>
      <sz val="10"/>
      <name val="MS Sans Serif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lightUp">
        <bgColor theme="9" tint="0.399945066682943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1" fillId="0" borderId="0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49" fontId="0" fillId="0" borderId="0" xfId="0" applyNumberFormat="1" applyAlignment="1">
      <alignment horizontal="center"/>
    </xf>
    <xf numFmtId="0" fontId="9" fillId="6" borderId="1" xfId="1" applyNumberFormat="1" applyFont="1" applyFill="1" applyBorder="1" applyAlignment="1">
      <alignment horizontal="center" vertical="center" wrapText="1"/>
    </xf>
    <xf numFmtId="0" fontId="9" fillId="7" borderId="1" xfId="1" quotePrefix="1" applyNumberFormat="1" applyFont="1" applyFill="1" applyBorder="1" applyAlignment="1">
      <alignment horizontal="center" vertical="center" wrapText="1"/>
    </xf>
    <xf numFmtId="0" fontId="9" fillId="8" borderId="1" xfId="1" applyNumberFormat="1" applyFont="1" applyFill="1" applyBorder="1" applyAlignment="1">
      <alignment horizontal="center" vertical="center" wrapText="1"/>
    </xf>
    <xf numFmtId="14" fontId="9" fillId="6" borderId="1" xfId="1" quotePrefix="1" applyNumberFormat="1" applyFont="1" applyFill="1" applyBorder="1" applyAlignment="1">
      <alignment horizontal="center" vertical="center" wrapText="1"/>
    </xf>
    <xf numFmtId="0" fontId="9" fillId="6" borderId="1" xfId="1" quotePrefix="1" applyNumberFormat="1" applyFont="1" applyFill="1" applyBorder="1" applyAlignment="1">
      <alignment horizontal="center" vertical="center" wrapText="1"/>
    </xf>
    <xf numFmtId="164" fontId="9" fillId="9" borderId="1" xfId="1" applyNumberFormat="1" applyFont="1" applyFill="1" applyBorder="1" applyAlignment="1">
      <alignment horizontal="center" vertical="center" wrapText="1"/>
    </xf>
    <xf numFmtId="49" fontId="9" fillId="9" borderId="1" xfId="1" applyNumberFormat="1" applyFont="1" applyFill="1" applyBorder="1" applyAlignment="1">
      <alignment horizontal="center" vertical="center" wrapText="1"/>
    </xf>
    <xf numFmtId="164" fontId="9" fillId="10" borderId="1" xfId="1" applyNumberFormat="1" applyFont="1" applyFill="1" applyBorder="1" applyAlignment="1">
      <alignment horizontal="center" vertical="center" wrapText="1"/>
    </xf>
    <xf numFmtId="49" fontId="9" fillId="10" borderId="1" xfId="1" applyNumberFormat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/>
    <xf numFmtId="166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167" fontId="0" fillId="0" borderId="0" xfId="0" applyNumberFormat="1"/>
    <xf numFmtId="14" fontId="2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NumberFormat="1" applyFill="1" applyBorder="1"/>
    <xf numFmtId="2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top" wrapText="1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 applyBorder="1"/>
  </cellXfs>
  <cellStyles count="2">
    <cellStyle name="Normal" xfId="0" builtinId="0"/>
    <cellStyle name="Normal 2" xfId="1"/>
  </cellStyles>
  <dxfs count="175"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  <dxf>
      <fill>
        <patternFill patternType="gray125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452438</xdr:colOff>
      <xdr:row>0</xdr:row>
      <xdr:rowOff>119063</xdr:rowOff>
    </xdr:from>
    <xdr:to>
      <xdr:col>11</xdr:col>
      <xdr:colOff>119063</xdr:colOff>
      <xdr:row>0</xdr:row>
      <xdr:rowOff>631031</xdr:rowOff>
    </xdr:to>
    <xdr:sp macro="" textlink="">
      <xdr:nvSpPr>
        <xdr:cNvPr id="4" name="Rectangle à coins arrondis 3"/>
        <xdr:cNvSpPr/>
      </xdr:nvSpPr>
      <xdr:spPr>
        <a:xfrm>
          <a:off x="4643438" y="119063"/>
          <a:ext cx="1952625" cy="5119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171450</xdr:rowOff>
        </xdr:from>
        <xdr:to>
          <xdr:col>1</xdr:col>
          <xdr:colOff>352425</xdr:colOff>
          <xdr:row>0</xdr:row>
          <xdr:rowOff>495300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/Downloads/nouvelle%20version%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chambres"/>
      <sheetName val="facture"/>
      <sheetName val="Registre"/>
      <sheetName val="Tarifs"/>
      <sheetName val="Calendrier"/>
      <sheetName val="questions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J2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O10"/>
  <sheetViews>
    <sheetView tabSelected="1" workbookViewId="0"/>
  </sheetViews>
  <sheetFormatPr baseColWidth="10" defaultRowHeight="15" x14ac:dyDescent="0.25"/>
  <sheetData>
    <row r="1" spans="1:119" ht="51" customHeight="1" x14ac:dyDescent="0.3">
      <c r="A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3" t="s">
        <v>1</v>
      </c>
      <c r="Q1" s="4"/>
      <c r="R1" s="41" t="s">
        <v>2</v>
      </c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5"/>
      <c r="AF1" s="6"/>
      <c r="AG1" s="42" t="s">
        <v>3</v>
      </c>
      <c r="AH1" s="42"/>
      <c r="AI1" s="43" t="s">
        <v>4</v>
      </c>
      <c r="AJ1" s="43"/>
      <c r="AK1" s="43"/>
      <c r="AL1" s="43"/>
      <c r="AM1" s="43"/>
      <c r="AN1" s="44" t="s">
        <v>5</v>
      </c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CB1" s="45" t="s">
        <v>6</v>
      </c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</row>
    <row r="2" spans="1:119" ht="23.25" customHeight="1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  <c r="BC2">
        <v>55</v>
      </c>
      <c r="BD2">
        <v>56</v>
      </c>
      <c r="BE2">
        <v>57</v>
      </c>
      <c r="BF2">
        <v>58</v>
      </c>
      <c r="BG2">
        <v>59</v>
      </c>
      <c r="BH2">
        <v>60</v>
      </c>
      <c r="BI2">
        <v>61</v>
      </c>
      <c r="BJ2">
        <v>62</v>
      </c>
      <c r="BK2">
        <v>63</v>
      </c>
      <c r="BL2">
        <v>64</v>
      </c>
      <c r="BM2">
        <v>65</v>
      </c>
      <c r="BN2">
        <v>66</v>
      </c>
      <c r="BO2">
        <v>67</v>
      </c>
      <c r="BP2">
        <v>68</v>
      </c>
      <c r="BQ2">
        <v>69</v>
      </c>
      <c r="BR2">
        <v>70</v>
      </c>
      <c r="BS2">
        <v>71</v>
      </c>
      <c r="BT2">
        <v>72</v>
      </c>
      <c r="BU2">
        <v>73</v>
      </c>
      <c r="BV2">
        <v>74</v>
      </c>
      <c r="BW2">
        <v>75</v>
      </c>
      <c r="BX2">
        <v>76</v>
      </c>
      <c r="BY2">
        <v>77</v>
      </c>
      <c r="BZ2">
        <v>78</v>
      </c>
      <c r="CA2">
        <v>79</v>
      </c>
      <c r="CB2">
        <v>80</v>
      </c>
      <c r="CC2">
        <v>81</v>
      </c>
      <c r="CD2">
        <v>82</v>
      </c>
      <c r="CE2">
        <v>83</v>
      </c>
      <c r="CF2">
        <v>84</v>
      </c>
      <c r="CG2">
        <v>85</v>
      </c>
      <c r="CH2">
        <v>86</v>
      </c>
      <c r="CI2">
        <v>87</v>
      </c>
      <c r="CJ2">
        <v>88</v>
      </c>
      <c r="CK2">
        <v>89</v>
      </c>
      <c r="CL2">
        <v>90</v>
      </c>
      <c r="CM2">
        <v>91</v>
      </c>
      <c r="CN2">
        <v>92</v>
      </c>
      <c r="CO2">
        <v>93</v>
      </c>
      <c r="CP2">
        <v>94</v>
      </c>
      <c r="CQ2">
        <v>95</v>
      </c>
      <c r="CR2">
        <v>96</v>
      </c>
      <c r="CS2">
        <v>97</v>
      </c>
      <c r="CT2">
        <v>98</v>
      </c>
      <c r="CU2">
        <v>99</v>
      </c>
      <c r="CV2">
        <v>100</v>
      </c>
      <c r="CW2">
        <v>101</v>
      </c>
      <c r="CX2">
        <v>102</v>
      </c>
      <c r="CY2">
        <v>103</v>
      </c>
      <c r="CZ2">
        <v>104</v>
      </c>
      <c r="DA2">
        <v>105</v>
      </c>
      <c r="DB2">
        <v>106</v>
      </c>
      <c r="DD2">
        <v>107</v>
      </c>
      <c r="DE2">
        <v>108</v>
      </c>
      <c r="DF2">
        <v>109</v>
      </c>
      <c r="DG2">
        <v>110</v>
      </c>
      <c r="DH2">
        <v>111</v>
      </c>
      <c r="DI2">
        <v>112</v>
      </c>
      <c r="DJ2">
        <v>113</v>
      </c>
      <c r="DK2">
        <v>114</v>
      </c>
      <c r="DL2">
        <v>115</v>
      </c>
      <c r="DM2">
        <v>116</v>
      </c>
      <c r="DN2">
        <v>117</v>
      </c>
    </row>
    <row r="3" spans="1:119" s="18" customFormat="1" ht="78.75" x14ac:dyDescent="0.25">
      <c r="A3" s="8" t="s">
        <v>7</v>
      </c>
      <c r="B3" s="8"/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14</v>
      </c>
      <c r="J3" s="9" t="s">
        <v>15</v>
      </c>
      <c r="K3" s="9" t="s">
        <v>16</v>
      </c>
      <c r="L3" s="9" t="s">
        <v>17</v>
      </c>
      <c r="M3" s="9" t="s">
        <v>18</v>
      </c>
      <c r="N3" s="9" t="s">
        <v>19</v>
      </c>
      <c r="O3" s="8" t="s">
        <v>20</v>
      </c>
      <c r="P3" s="8" t="s">
        <v>21</v>
      </c>
      <c r="Q3" s="8" t="s">
        <v>22</v>
      </c>
      <c r="R3" s="10" t="s">
        <v>23</v>
      </c>
      <c r="S3" s="8" t="s">
        <v>24</v>
      </c>
      <c r="T3" s="10" t="s">
        <v>25</v>
      </c>
      <c r="U3" s="8" t="s">
        <v>26</v>
      </c>
      <c r="V3" s="10" t="s">
        <v>27</v>
      </c>
      <c r="W3" s="8" t="s">
        <v>28</v>
      </c>
      <c r="X3" s="10" t="s">
        <v>29</v>
      </c>
      <c r="Y3" s="8" t="s">
        <v>30</v>
      </c>
      <c r="Z3" s="10" t="s">
        <v>31</v>
      </c>
      <c r="AA3" s="8" t="s">
        <v>32</v>
      </c>
      <c r="AB3" s="10" t="s">
        <v>33</v>
      </c>
      <c r="AC3" s="8" t="s">
        <v>34</v>
      </c>
      <c r="AD3" s="10" t="s">
        <v>35</v>
      </c>
      <c r="AE3" s="8" t="s">
        <v>36</v>
      </c>
      <c r="AF3" s="8" t="s">
        <v>37</v>
      </c>
      <c r="AG3" s="8" t="s">
        <v>38</v>
      </c>
      <c r="AH3" s="8" t="s">
        <v>39</v>
      </c>
      <c r="AI3" s="11" t="s">
        <v>40</v>
      </c>
      <c r="AJ3" s="11" t="s">
        <v>41</v>
      </c>
      <c r="AK3" s="11" t="s">
        <v>42</v>
      </c>
      <c r="AL3" s="11" t="s">
        <v>43</v>
      </c>
      <c r="AM3" s="12" t="s">
        <v>44</v>
      </c>
      <c r="AN3" s="12" t="s">
        <v>45</v>
      </c>
      <c r="AO3" s="12" t="s">
        <v>46</v>
      </c>
      <c r="AP3" s="12" t="s">
        <v>47</v>
      </c>
      <c r="AQ3" s="12" t="s">
        <v>48</v>
      </c>
      <c r="AR3" s="12" t="s">
        <v>49</v>
      </c>
      <c r="AS3" s="12" t="s">
        <v>50</v>
      </c>
      <c r="AT3" s="12" t="s">
        <v>51</v>
      </c>
      <c r="AU3" s="12" t="s">
        <v>52</v>
      </c>
      <c r="AV3" s="12" t="s">
        <v>53</v>
      </c>
      <c r="AW3" s="12" t="s">
        <v>54</v>
      </c>
      <c r="AX3" s="12" t="s">
        <v>55</v>
      </c>
      <c r="AY3" s="12" t="s">
        <v>56</v>
      </c>
      <c r="AZ3" s="12" t="s">
        <v>57</v>
      </c>
      <c r="BA3" s="12" t="s">
        <v>58</v>
      </c>
      <c r="BB3" s="12" t="s">
        <v>59</v>
      </c>
      <c r="BC3" s="12" t="s">
        <v>60</v>
      </c>
      <c r="BD3" s="12" t="s">
        <v>61</v>
      </c>
      <c r="BE3" s="12" t="s">
        <v>62</v>
      </c>
      <c r="BF3" s="12" t="s">
        <v>63</v>
      </c>
      <c r="BG3" s="12" t="s">
        <v>64</v>
      </c>
      <c r="BH3" s="12" t="s">
        <v>65</v>
      </c>
      <c r="BI3" s="12" t="s">
        <v>66</v>
      </c>
      <c r="BJ3" s="12" t="s">
        <v>67</v>
      </c>
      <c r="BK3" s="12" t="s">
        <v>68</v>
      </c>
      <c r="BL3" s="12" t="s">
        <v>69</v>
      </c>
      <c r="BM3" s="12" t="s">
        <v>70</v>
      </c>
      <c r="BN3" s="12" t="s">
        <v>71</v>
      </c>
      <c r="BO3" s="12" t="s">
        <v>72</v>
      </c>
      <c r="BP3" s="12" t="s">
        <v>73</v>
      </c>
      <c r="BQ3" s="12" t="s">
        <v>74</v>
      </c>
      <c r="BR3" s="12" t="s">
        <v>72</v>
      </c>
      <c r="BS3" s="12" t="s">
        <v>75</v>
      </c>
      <c r="BT3" s="12" t="s">
        <v>72</v>
      </c>
      <c r="BU3" s="12" t="s">
        <v>76</v>
      </c>
      <c r="BV3" s="12" t="s">
        <v>77</v>
      </c>
      <c r="BW3" s="12" t="s">
        <v>78</v>
      </c>
      <c r="BX3" s="12" t="s">
        <v>79</v>
      </c>
      <c r="BY3" s="12" t="s">
        <v>80</v>
      </c>
      <c r="BZ3" s="13" t="s">
        <v>159</v>
      </c>
      <c r="CA3" s="13" t="s">
        <v>81</v>
      </c>
      <c r="CB3" s="13" t="s">
        <v>82</v>
      </c>
      <c r="CC3" s="13" t="s">
        <v>83</v>
      </c>
      <c r="CD3" s="13" t="s">
        <v>84</v>
      </c>
      <c r="CE3" s="13" t="s">
        <v>85</v>
      </c>
      <c r="CF3" s="13" t="s">
        <v>86</v>
      </c>
      <c r="CG3" s="13" t="s">
        <v>87</v>
      </c>
      <c r="CH3" s="13" t="s">
        <v>88</v>
      </c>
      <c r="CI3" s="13" t="s">
        <v>89</v>
      </c>
      <c r="CJ3" s="13" t="s">
        <v>90</v>
      </c>
      <c r="CK3" s="13" t="s">
        <v>76</v>
      </c>
      <c r="CL3" s="13" t="s">
        <v>91</v>
      </c>
      <c r="CM3" s="13" t="s">
        <v>92</v>
      </c>
      <c r="CN3" s="13" t="s">
        <v>93</v>
      </c>
      <c r="CO3" s="13" t="s">
        <v>94</v>
      </c>
      <c r="CP3" s="13" t="s">
        <v>160</v>
      </c>
      <c r="CQ3" s="14" t="s">
        <v>95</v>
      </c>
      <c r="CR3" s="14" t="s">
        <v>22</v>
      </c>
      <c r="CS3" s="14" t="s">
        <v>24</v>
      </c>
      <c r="CT3" s="14" t="s">
        <v>26</v>
      </c>
      <c r="CU3" s="14" t="s">
        <v>28</v>
      </c>
      <c r="CV3" s="14" t="s">
        <v>30</v>
      </c>
      <c r="CW3" s="14" t="s">
        <v>32</v>
      </c>
      <c r="CX3" s="14" t="s">
        <v>34</v>
      </c>
      <c r="CY3" s="14" t="s">
        <v>96</v>
      </c>
      <c r="CZ3" s="14" t="s">
        <v>97</v>
      </c>
      <c r="DA3" s="14" t="s">
        <v>98</v>
      </c>
      <c r="DB3" s="14" t="s">
        <v>99</v>
      </c>
      <c r="DC3" s="14" t="s">
        <v>161</v>
      </c>
      <c r="DD3" s="15" t="s">
        <v>100</v>
      </c>
      <c r="DE3" s="15" t="s">
        <v>101</v>
      </c>
      <c r="DF3" s="15" t="s">
        <v>102</v>
      </c>
      <c r="DG3" s="15" t="s">
        <v>103</v>
      </c>
      <c r="DH3" s="15" t="s">
        <v>104</v>
      </c>
      <c r="DI3" s="15" t="s">
        <v>105</v>
      </c>
      <c r="DJ3" s="15" t="s">
        <v>106</v>
      </c>
      <c r="DK3" s="15" t="s">
        <v>101</v>
      </c>
      <c r="DL3" s="15" t="s">
        <v>102</v>
      </c>
      <c r="DM3" s="15" t="s">
        <v>107</v>
      </c>
      <c r="DN3" s="16" t="s">
        <v>104</v>
      </c>
      <c r="DO3" s="17"/>
    </row>
    <row r="4" spans="1:119" x14ac:dyDescent="0.25">
      <c r="C4" t="s">
        <v>108</v>
      </c>
      <c r="D4" s="19" t="s">
        <v>109</v>
      </c>
      <c r="E4" s="19" t="s">
        <v>108</v>
      </c>
      <c r="F4" s="19" t="s">
        <v>108</v>
      </c>
      <c r="G4" s="19" t="s">
        <v>108</v>
      </c>
      <c r="H4" t="s">
        <v>108</v>
      </c>
      <c r="I4" s="20" t="s">
        <v>108</v>
      </c>
      <c r="J4" t="s">
        <v>108</v>
      </c>
      <c r="K4" t="s">
        <v>108</v>
      </c>
      <c r="L4" t="s">
        <v>108</v>
      </c>
      <c r="M4" t="s">
        <v>108</v>
      </c>
      <c r="N4" t="s">
        <v>108</v>
      </c>
      <c r="O4" s="21">
        <v>42260</v>
      </c>
      <c r="P4" s="22">
        <v>1</v>
      </c>
      <c r="Q4" s="23" t="s">
        <v>110</v>
      </c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3"/>
      <c r="AD4" s="24"/>
      <c r="AE4" s="21">
        <v>42260</v>
      </c>
      <c r="AH4" t="s">
        <v>111</v>
      </c>
      <c r="AI4" s="25">
        <v>42260</v>
      </c>
      <c r="AJ4" s="26" t="s">
        <v>112</v>
      </c>
      <c r="AK4" s="25">
        <v>42267</v>
      </c>
      <c r="AL4" s="26" t="s">
        <v>113</v>
      </c>
      <c r="AM4" s="27" t="s">
        <v>114</v>
      </c>
      <c r="AN4" t="s">
        <v>111</v>
      </c>
      <c r="AO4" t="str">
        <f>IF(AQ4="-","-",IF(AQ4&lt;age_enfant,"Enfant","Adulte"))</f>
        <v>-</v>
      </c>
      <c r="AP4" s="21" t="s">
        <v>111</v>
      </c>
      <c r="AQ4" s="28" t="s">
        <v>111</v>
      </c>
      <c r="AR4" t="s">
        <v>111</v>
      </c>
      <c r="AS4" t="s">
        <v>111</v>
      </c>
      <c r="AT4" t="str">
        <f>IF(AV4="-","-",IF(AV4&lt;age_enfant,"Enfant","Adulte"))</f>
        <v>-</v>
      </c>
      <c r="AU4" t="s">
        <v>111</v>
      </c>
      <c r="AV4" s="28" t="s">
        <v>111</v>
      </c>
      <c r="AW4" t="s">
        <v>111</v>
      </c>
      <c r="AX4" t="s">
        <v>111</v>
      </c>
      <c r="AY4" t="str">
        <f>IF(BA4="-","-",IF(BA4&lt;age_enfant,"Enfant","Adulte"))</f>
        <v>-</v>
      </c>
      <c r="AZ4" t="s">
        <v>111</v>
      </c>
      <c r="BA4" s="28" t="s">
        <v>111</v>
      </c>
      <c r="BB4" t="s">
        <v>111</v>
      </c>
      <c r="BC4" t="s">
        <v>111</v>
      </c>
      <c r="BD4" t="str">
        <f>IF(BF4="-","-",IF(BF4&lt;age_enfant,"Enfant","Adulte"))</f>
        <v>-</v>
      </c>
      <c r="BE4" t="s">
        <v>111</v>
      </c>
      <c r="BF4" s="28" t="s">
        <v>111</v>
      </c>
      <c r="BG4" t="s">
        <v>111</v>
      </c>
      <c r="BH4" t="s">
        <v>111</v>
      </c>
      <c r="BI4" t="str">
        <f>IF(BK4="-","-",IF(BK4&lt;age_enfant,"Enfant","Adulte"))</f>
        <v>-</v>
      </c>
      <c r="BJ4" t="s">
        <v>111</v>
      </c>
      <c r="BK4" s="28" t="s">
        <v>111</v>
      </c>
      <c r="BL4" t="s">
        <v>111</v>
      </c>
      <c r="BM4" t="s">
        <v>111</v>
      </c>
      <c r="BN4" t="s">
        <v>111</v>
      </c>
      <c r="BO4" t="s">
        <v>111</v>
      </c>
      <c r="BP4" t="s">
        <v>111</v>
      </c>
      <c r="BQ4" t="s">
        <v>111</v>
      </c>
      <c r="BR4" t="s">
        <v>111</v>
      </c>
      <c r="BS4" t="s">
        <v>111</v>
      </c>
      <c r="BT4" t="s">
        <v>111</v>
      </c>
      <c r="BU4" t="s">
        <v>111</v>
      </c>
      <c r="BV4" t="s">
        <v>111</v>
      </c>
      <c r="BW4" t="s">
        <v>111</v>
      </c>
      <c r="BX4">
        <f>COUNTIF(AO4:BM4,"Adulte")+1</f>
        <v>1</v>
      </c>
      <c r="BY4">
        <f>COUNTIF(AO4:BM4,"Enfant")</f>
        <v>0</v>
      </c>
      <c r="CA4">
        <v>7</v>
      </c>
      <c r="CB4" t="s">
        <v>115</v>
      </c>
      <c r="CC4" t="s">
        <v>116</v>
      </c>
      <c r="CD4" s="21" t="s">
        <v>117</v>
      </c>
      <c r="CE4" s="21"/>
      <c r="CF4" s="21"/>
      <c r="CG4" s="21"/>
      <c r="CH4" s="21"/>
      <c r="CI4" s="21"/>
      <c r="CJ4">
        <v>18</v>
      </c>
      <c r="CK4" t="s">
        <v>108</v>
      </c>
      <c r="CL4" t="s">
        <v>108</v>
      </c>
      <c r="CN4" t="s">
        <v>108</v>
      </c>
      <c r="CO4" t="s">
        <v>108</v>
      </c>
      <c r="CP4">
        <v>567</v>
      </c>
      <c r="CQ4" s="29" t="s">
        <v>118</v>
      </c>
      <c r="CR4" s="30">
        <v>100</v>
      </c>
      <c r="CS4" s="30"/>
      <c r="CT4" s="30"/>
      <c r="CU4" s="30"/>
      <c r="CV4" s="30"/>
      <c r="CW4" s="31"/>
      <c r="CX4" s="31"/>
      <c r="CY4" s="31"/>
      <c r="CZ4" s="31"/>
      <c r="DA4" s="31"/>
    </row>
    <row r="5" spans="1:119" x14ac:dyDescent="0.25">
      <c r="C5" t="s">
        <v>108</v>
      </c>
      <c r="D5" s="32" t="s">
        <v>119</v>
      </c>
      <c r="E5" t="s">
        <v>108</v>
      </c>
      <c r="F5" t="s">
        <v>108</v>
      </c>
      <c r="G5" t="s">
        <v>108</v>
      </c>
      <c r="H5" t="s">
        <v>108</v>
      </c>
      <c r="I5" s="21" t="s">
        <v>108</v>
      </c>
      <c r="J5" s="21" t="s">
        <v>108</v>
      </c>
      <c r="K5" t="s">
        <v>108</v>
      </c>
      <c r="L5" s="33" t="s">
        <v>108</v>
      </c>
      <c r="M5" t="s">
        <v>108</v>
      </c>
      <c r="N5" t="s">
        <v>108</v>
      </c>
      <c r="O5" s="21">
        <v>42260</v>
      </c>
      <c r="P5" s="22">
        <v>1</v>
      </c>
      <c r="Q5" s="24"/>
      <c r="R5" s="24"/>
      <c r="S5" s="24"/>
      <c r="T5" s="24"/>
      <c r="U5" s="24" t="s">
        <v>110</v>
      </c>
      <c r="V5" s="24"/>
      <c r="W5" s="24"/>
      <c r="X5" s="24"/>
      <c r="Y5" s="24"/>
      <c r="Z5" s="24"/>
      <c r="AA5" s="24"/>
      <c r="AB5" s="24"/>
      <c r="AC5" s="24"/>
      <c r="AD5" s="24"/>
      <c r="AE5" s="21">
        <v>42260</v>
      </c>
      <c r="AH5" t="s">
        <v>111</v>
      </c>
      <c r="AI5" s="34">
        <v>42260</v>
      </c>
      <c r="AJ5" s="34" t="s">
        <v>112</v>
      </c>
      <c r="AK5" s="25">
        <v>42262</v>
      </c>
      <c r="AL5" s="25" t="s">
        <v>113</v>
      </c>
      <c r="AM5" s="27" t="s">
        <v>120</v>
      </c>
      <c r="AN5" t="s">
        <v>111</v>
      </c>
      <c r="AO5" t="str">
        <f>IF(AQ5="-","-",IF(AQ5&lt;age_enfant,"Enfant","Adulte"))</f>
        <v>-</v>
      </c>
      <c r="AP5" t="s">
        <v>111</v>
      </c>
      <c r="AQ5" s="28" t="s">
        <v>111</v>
      </c>
      <c r="AR5" t="s">
        <v>111</v>
      </c>
      <c r="AS5" t="s">
        <v>111</v>
      </c>
      <c r="AT5" t="str">
        <f>IF(AV5="-","-",IF(AV5&lt;age_enfant,"Enfant","Adulte"))</f>
        <v>-</v>
      </c>
      <c r="AU5" t="s">
        <v>111</v>
      </c>
      <c r="AV5" s="28" t="s">
        <v>111</v>
      </c>
      <c r="AW5" t="s">
        <v>111</v>
      </c>
      <c r="AX5" t="s">
        <v>111</v>
      </c>
      <c r="AY5" t="str">
        <f>IF(BA5="-","-",IF(BA5&lt;age_enfant,"Enfant","Adulte"))</f>
        <v>-</v>
      </c>
      <c r="AZ5" t="s">
        <v>111</v>
      </c>
      <c r="BA5" s="28" t="s">
        <v>111</v>
      </c>
      <c r="BB5" t="s">
        <v>111</v>
      </c>
      <c r="BC5" t="s">
        <v>111</v>
      </c>
      <c r="BD5" t="str">
        <f>IF(BF5="-","-",IF(BF5&lt;age_enfant,"Enfant","Adulte"))</f>
        <v>-</v>
      </c>
      <c r="BE5" t="s">
        <v>111</v>
      </c>
      <c r="BF5" s="28" t="s">
        <v>111</v>
      </c>
      <c r="BG5" t="s">
        <v>111</v>
      </c>
      <c r="BH5" t="s">
        <v>111</v>
      </c>
      <c r="BI5" t="str">
        <f>IF(BK5="-","-",IF(BK5&lt;age_enfant,"Enfant","Adulte"))</f>
        <v>-</v>
      </c>
      <c r="BJ5" t="s">
        <v>111</v>
      </c>
      <c r="BK5" s="28" t="s">
        <v>111</v>
      </c>
      <c r="BL5" t="s">
        <v>111</v>
      </c>
      <c r="BM5" t="s">
        <v>111</v>
      </c>
      <c r="BN5" t="s">
        <v>111</v>
      </c>
      <c r="BO5" t="s">
        <v>111</v>
      </c>
      <c r="BP5" t="s">
        <v>111</v>
      </c>
      <c r="BQ5" t="s">
        <v>111</v>
      </c>
      <c r="BR5" t="s">
        <v>111</v>
      </c>
      <c r="BS5" t="s">
        <v>111</v>
      </c>
      <c r="BT5" t="s">
        <v>111</v>
      </c>
      <c r="BU5" t="s">
        <v>111</v>
      </c>
      <c r="BV5" t="s">
        <v>111</v>
      </c>
      <c r="BW5" t="s">
        <v>111</v>
      </c>
      <c r="BX5">
        <f>COUNTIF(AO5:BM5,"Adulte")+1</f>
        <v>1</v>
      </c>
      <c r="BY5">
        <f>COUNTIF(AO5:BM5,"Enfant")</f>
        <v>0</v>
      </c>
      <c r="CA5">
        <v>2</v>
      </c>
      <c r="CB5" t="s">
        <v>115</v>
      </c>
      <c r="CC5" t="s">
        <v>120</v>
      </c>
      <c r="CD5" s="21" t="s">
        <v>117</v>
      </c>
      <c r="CE5" s="21" t="s">
        <v>117</v>
      </c>
      <c r="CF5" s="21"/>
      <c r="CG5" s="21"/>
      <c r="CH5" s="21"/>
      <c r="CI5" s="21"/>
      <c r="CJ5">
        <v>36</v>
      </c>
      <c r="CK5" t="s">
        <v>108</v>
      </c>
      <c r="CL5" t="s">
        <v>108</v>
      </c>
      <c r="CN5" t="s">
        <v>108</v>
      </c>
      <c r="CO5" t="s">
        <v>108</v>
      </c>
      <c r="CP5">
        <v>182</v>
      </c>
      <c r="CQ5" s="29">
        <v>2</v>
      </c>
      <c r="CR5" s="30"/>
      <c r="CS5" s="30"/>
      <c r="CT5" s="30">
        <v>100</v>
      </c>
      <c r="CU5" s="30"/>
      <c r="CV5" s="30"/>
      <c r="CW5" s="31"/>
      <c r="CX5" s="31"/>
      <c r="CY5" s="31"/>
      <c r="CZ5" s="31"/>
      <c r="DA5" s="31"/>
    </row>
    <row r="6" spans="1:119" x14ac:dyDescent="0.25">
      <c r="C6" t="s">
        <v>108</v>
      </c>
      <c r="D6" s="19" t="s">
        <v>121</v>
      </c>
      <c r="E6" s="35" t="s">
        <v>108</v>
      </c>
      <c r="F6" s="35" t="s">
        <v>108</v>
      </c>
      <c r="G6" t="s">
        <v>108</v>
      </c>
      <c r="H6" s="36" t="s">
        <v>108</v>
      </c>
      <c r="I6" s="21" t="s">
        <v>108</v>
      </c>
      <c r="J6" t="s">
        <v>108</v>
      </c>
      <c r="K6" t="s">
        <v>108</v>
      </c>
      <c r="L6" t="s">
        <v>108</v>
      </c>
      <c r="M6" s="33" t="s">
        <v>108</v>
      </c>
      <c r="N6" t="s">
        <v>108</v>
      </c>
      <c r="O6" s="21">
        <v>42260</v>
      </c>
      <c r="P6" s="37">
        <v>1</v>
      </c>
      <c r="Q6" s="24"/>
      <c r="R6" s="24"/>
      <c r="S6" s="24"/>
      <c r="T6" s="24"/>
      <c r="U6" s="24"/>
      <c r="V6" s="24"/>
      <c r="W6" s="24" t="s">
        <v>110</v>
      </c>
      <c r="X6" s="24"/>
      <c r="Y6" s="24"/>
      <c r="Z6" s="24"/>
      <c r="AA6" s="24"/>
      <c r="AB6" s="24"/>
      <c r="AC6" s="24"/>
      <c r="AD6" s="24"/>
      <c r="AE6" s="21">
        <v>42260</v>
      </c>
      <c r="AH6" t="s">
        <v>111</v>
      </c>
      <c r="AI6" s="34">
        <v>42277</v>
      </c>
      <c r="AJ6" s="38" t="s">
        <v>112</v>
      </c>
      <c r="AK6" s="25">
        <v>42279</v>
      </c>
      <c r="AL6" s="25" t="s">
        <v>113</v>
      </c>
      <c r="AM6" s="27" t="s">
        <v>120</v>
      </c>
      <c r="AN6" t="s">
        <v>111</v>
      </c>
      <c r="AO6" t="str">
        <f>IF(AQ6="-","-",IF(AQ6&lt;age_enfant,"Enfant","Adulte"))</f>
        <v>-</v>
      </c>
      <c r="AP6" t="s">
        <v>111</v>
      </c>
      <c r="AQ6" s="28" t="s">
        <v>111</v>
      </c>
      <c r="AR6" t="s">
        <v>111</v>
      </c>
      <c r="AS6" t="s">
        <v>111</v>
      </c>
      <c r="AT6" t="str">
        <f>IF(AV6="-","-",IF(AV6&lt;age_enfant,"Enfant","Adulte"))</f>
        <v>-</v>
      </c>
      <c r="AU6" t="s">
        <v>111</v>
      </c>
      <c r="AV6" s="28" t="s">
        <v>111</v>
      </c>
      <c r="AW6" t="s">
        <v>111</v>
      </c>
      <c r="AX6" t="s">
        <v>111</v>
      </c>
      <c r="AY6" t="str">
        <f>IF(BA6="-","-",IF(BA6&lt;age_enfant,"Enfant","Adulte"))</f>
        <v>-</v>
      </c>
      <c r="AZ6" t="s">
        <v>111</v>
      </c>
      <c r="BA6" s="28" t="s">
        <v>111</v>
      </c>
      <c r="BB6" t="s">
        <v>111</v>
      </c>
      <c r="BC6" t="s">
        <v>111</v>
      </c>
      <c r="BD6" t="str">
        <f>IF(BF6="-","-",IF(BF6&lt;age_enfant,"Enfant","Adulte"))</f>
        <v>-</v>
      </c>
      <c r="BE6" t="s">
        <v>111</v>
      </c>
      <c r="BF6" s="28" t="s">
        <v>111</v>
      </c>
      <c r="BG6" t="s">
        <v>111</v>
      </c>
      <c r="BH6" t="s">
        <v>111</v>
      </c>
      <c r="BI6" t="str">
        <f>IF(BK6="-","-",IF(BK6&lt;age_enfant,"Enfant","Adulte"))</f>
        <v>-</v>
      </c>
      <c r="BJ6" t="s">
        <v>111</v>
      </c>
      <c r="BK6" s="28" t="s">
        <v>111</v>
      </c>
      <c r="BL6" t="s">
        <v>111</v>
      </c>
      <c r="BM6" t="s">
        <v>111</v>
      </c>
      <c r="BN6" t="s">
        <v>111</v>
      </c>
      <c r="BO6" t="s">
        <v>111</v>
      </c>
      <c r="BP6" t="s">
        <v>111</v>
      </c>
      <c r="BQ6" t="s">
        <v>111</v>
      </c>
      <c r="BR6" t="s">
        <v>111</v>
      </c>
      <c r="BS6" t="s">
        <v>111</v>
      </c>
      <c r="BT6" t="s">
        <v>111</v>
      </c>
      <c r="BU6" t="s">
        <v>111</v>
      </c>
      <c r="BV6" t="s">
        <v>111</v>
      </c>
      <c r="BW6" t="s">
        <v>111</v>
      </c>
      <c r="BX6">
        <f>COUNTIF(AO6:BM6,"Adulte")+1</f>
        <v>1</v>
      </c>
      <c r="BY6">
        <f>COUNTIF(AO6:BM6,"Enfant")</f>
        <v>0</v>
      </c>
      <c r="CA6">
        <v>2</v>
      </c>
      <c r="CB6" s="35" t="s">
        <v>115</v>
      </c>
      <c r="CC6" t="s">
        <v>120</v>
      </c>
      <c r="CD6" s="21" t="s">
        <v>122</v>
      </c>
      <c r="CE6" s="21" t="s">
        <v>122</v>
      </c>
      <c r="CF6" s="21"/>
      <c r="CG6" s="21"/>
      <c r="CH6" s="21"/>
      <c r="CI6" s="21"/>
      <c r="CJ6">
        <v>36</v>
      </c>
      <c r="CK6" s="35" t="s">
        <v>108</v>
      </c>
      <c r="CL6" t="s">
        <v>108</v>
      </c>
      <c r="CN6" s="35" t="s">
        <v>108</v>
      </c>
      <c r="CO6" t="s">
        <v>108</v>
      </c>
      <c r="CP6" s="35">
        <v>100</v>
      </c>
      <c r="CQ6" s="29">
        <v>3</v>
      </c>
      <c r="CR6" s="30"/>
      <c r="CS6" s="30"/>
      <c r="CT6" s="30"/>
      <c r="CU6" s="30">
        <v>100</v>
      </c>
      <c r="CV6" s="30"/>
      <c r="CW6" s="31"/>
      <c r="CX6" s="31"/>
      <c r="CY6" s="31"/>
      <c r="CZ6" s="31"/>
      <c r="DA6" s="31"/>
    </row>
    <row r="7" spans="1:119" x14ac:dyDescent="0.25">
      <c r="O7" s="21"/>
      <c r="P7" s="22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1"/>
      <c r="AI7" s="25"/>
      <c r="AJ7" s="39"/>
      <c r="AK7" s="25"/>
      <c r="AL7" s="25"/>
      <c r="AM7" s="27"/>
      <c r="AQ7" s="28"/>
      <c r="AV7" s="28"/>
      <c r="BA7" s="28"/>
      <c r="BF7" s="28"/>
      <c r="BK7" s="28"/>
      <c r="CD7" s="21"/>
      <c r="CE7" s="21"/>
      <c r="CF7" s="21"/>
      <c r="CG7" s="21"/>
      <c r="CH7" s="21"/>
      <c r="CI7" s="21"/>
      <c r="CQ7" s="40"/>
      <c r="CR7" s="30"/>
      <c r="CS7" s="30"/>
      <c r="CT7" s="30"/>
      <c r="CU7" s="30"/>
      <c r="CV7" s="30"/>
      <c r="CW7" s="7"/>
      <c r="CX7" s="7"/>
      <c r="CY7" s="7"/>
      <c r="CZ7" s="7"/>
      <c r="DA7" s="7"/>
    </row>
    <row r="8" spans="1:119" x14ac:dyDescent="0.25">
      <c r="C8" t="s">
        <v>123</v>
      </c>
      <c r="D8" t="s">
        <v>124</v>
      </c>
      <c r="E8" t="s">
        <v>125</v>
      </c>
      <c r="F8" t="s">
        <v>126</v>
      </c>
      <c r="G8" t="s">
        <v>127</v>
      </c>
      <c r="H8" t="s">
        <v>128</v>
      </c>
      <c r="I8" t="s">
        <v>129</v>
      </c>
      <c r="J8" t="s">
        <v>130</v>
      </c>
      <c r="K8" t="s">
        <v>131</v>
      </c>
      <c r="L8" t="s">
        <v>132</v>
      </c>
      <c r="M8" t="s">
        <v>133</v>
      </c>
      <c r="N8" t="s">
        <v>134</v>
      </c>
      <c r="O8" s="21">
        <v>42260</v>
      </c>
      <c r="P8" s="22">
        <v>4</v>
      </c>
      <c r="Q8" s="24" t="s">
        <v>110</v>
      </c>
      <c r="R8" s="24"/>
      <c r="S8" s="24"/>
      <c r="T8" s="24"/>
      <c r="U8" s="24" t="s">
        <v>110</v>
      </c>
      <c r="V8" s="24"/>
      <c r="W8" s="24"/>
      <c r="X8" s="24"/>
      <c r="Y8" s="24" t="s">
        <v>110</v>
      </c>
      <c r="Z8" s="24"/>
      <c r="AA8" s="24" t="s">
        <v>110</v>
      </c>
      <c r="AB8" s="24"/>
      <c r="AC8" s="24"/>
      <c r="AD8" s="24"/>
      <c r="AE8" s="21">
        <v>42260</v>
      </c>
      <c r="AH8" t="s">
        <v>135</v>
      </c>
      <c r="AI8" s="25">
        <v>42267</v>
      </c>
      <c r="AJ8" s="39" t="s">
        <v>136</v>
      </c>
      <c r="AK8" s="25">
        <v>42270</v>
      </c>
      <c r="AL8" s="25" t="s">
        <v>137</v>
      </c>
      <c r="AM8" s="27" t="s">
        <v>138</v>
      </c>
      <c r="AN8" t="s">
        <v>139</v>
      </c>
      <c r="AO8" t="str">
        <f ca="1">IF(AQ8="-","-",IF(AQ8&lt;age_enfant,"Enfant","Adulte"))</f>
        <v>Enfant</v>
      </c>
      <c r="AP8" t="s">
        <v>140</v>
      </c>
      <c r="AQ8" s="28">
        <f ca="1">(TODAY()-AP8)/365</f>
        <v>16.687671232876713</v>
      </c>
      <c r="AR8" t="s">
        <v>116</v>
      </c>
      <c r="AS8" t="s">
        <v>120</v>
      </c>
      <c r="AT8" t="str">
        <f ca="1">IF(AV8="-","-",IF(AV8&lt;age_enfant,"Enfant","Adulte"))</f>
        <v>Adulte</v>
      </c>
      <c r="AU8" t="s">
        <v>141</v>
      </c>
      <c r="AV8" s="28">
        <f ca="1">(TODAY()-AU8)/365</f>
        <v>33.613698630136987</v>
      </c>
      <c r="AW8" t="s">
        <v>138</v>
      </c>
      <c r="AX8" t="s">
        <v>142</v>
      </c>
      <c r="AY8" t="str">
        <f ca="1">IF(BA8="-","-",IF(BA8&lt;age_enfant,"Enfant","Adulte"))</f>
        <v>Enfant</v>
      </c>
      <c r="AZ8" s="21">
        <v>41368</v>
      </c>
      <c r="BA8" s="28">
        <f ca="1">(TODAY()-AZ8)/365</f>
        <v>2.4493150684931506</v>
      </c>
      <c r="BB8" t="s">
        <v>139</v>
      </c>
      <c r="BC8" t="s">
        <v>143</v>
      </c>
      <c r="BD8" t="str">
        <f ca="1">IF(BF8="-","-",IF(BF8&lt;age_enfant,"Enfant","Adulte"))</f>
        <v>Enfant</v>
      </c>
      <c r="BE8" t="s">
        <v>144</v>
      </c>
      <c r="BF8" s="28">
        <f ca="1">(TODAY()-BE8)/365</f>
        <v>15.457534246575342</v>
      </c>
      <c r="BG8" t="s">
        <v>114</v>
      </c>
      <c r="BH8" t="s">
        <v>145</v>
      </c>
      <c r="BI8" t="str">
        <f ca="1">IF(BK8="-","-",IF(BK8&lt;age_enfant,"Enfant","Adulte"))</f>
        <v>Enfant</v>
      </c>
      <c r="BJ8" t="s">
        <v>146</v>
      </c>
      <c r="BK8" s="28">
        <f ca="1">(TODAY()-BJ8)/365</f>
        <v>10.561643835616438</v>
      </c>
      <c r="BL8" t="s">
        <v>147</v>
      </c>
      <c r="BM8" t="s">
        <v>148</v>
      </c>
      <c r="BN8" t="s">
        <v>115</v>
      </c>
      <c r="BO8" t="s">
        <v>116</v>
      </c>
      <c r="BP8" t="s">
        <v>149</v>
      </c>
      <c r="BQ8" t="s">
        <v>115</v>
      </c>
      <c r="BR8" t="s">
        <v>120</v>
      </c>
      <c r="BS8" t="s">
        <v>115</v>
      </c>
      <c r="BT8" t="s">
        <v>116</v>
      </c>
      <c r="BU8" t="s">
        <v>115</v>
      </c>
      <c r="BV8" t="s">
        <v>150</v>
      </c>
      <c r="BW8" t="s">
        <v>151</v>
      </c>
      <c r="BX8">
        <f ca="1">COUNTIF(AO8:BM8,"Adulte")+1</f>
        <v>2</v>
      </c>
      <c r="BY8">
        <f ca="1">COUNTIF(AO8:BM8,"Enfant")</f>
        <v>4</v>
      </c>
      <c r="CA8">
        <v>24</v>
      </c>
      <c r="CB8" t="s">
        <v>115</v>
      </c>
      <c r="CC8" t="s">
        <v>138</v>
      </c>
      <c r="CD8" s="21" t="s">
        <v>152</v>
      </c>
      <c r="CE8" s="21" t="s">
        <v>153</v>
      </c>
      <c r="CF8" s="21" t="s">
        <v>154</v>
      </c>
      <c r="CG8" s="21"/>
      <c r="CH8" s="21"/>
      <c r="CI8" s="21"/>
      <c r="CJ8">
        <v>54</v>
      </c>
      <c r="CK8" t="s">
        <v>115</v>
      </c>
      <c r="CL8" t="s">
        <v>155</v>
      </c>
      <c r="CM8">
        <v>112</v>
      </c>
      <c r="CN8" t="s">
        <v>115</v>
      </c>
      <c r="CO8" t="s">
        <v>156</v>
      </c>
      <c r="CP8">
        <v>1000</v>
      </c>
      <c r="CQ8" s="40">
        <v>1</v>
      </c>
      <c r="CR8" s="30">
        <v>90</v>
      </c>
      <c r="CS8" s="30"/>
      <c r="CT8" s="30">
        <v>105</v>
      </c>
      <c r="CU8" s="30"/>
      <c r="CV8" s="30">
        <v>70</v>
      </c>
      <c r="CW8" s="7" t="s">
        <v>157</v>
      </c>
      <c r="CX8" s="7"/>
      <c r="CY8" s="7"/>
      <c r="CZ8" s="7"/>
      <c r="DA8" s="7"/>
    </row>
    <row r="9" spans="1:119" x14ac:dyDescent="0.25">
      <c r="C9" t="s">
        <v>108</v>
      </c>
      <c r="D9" t="s">
        <v>116</v>
      </c>
      <c r="E9" t="s">
        <v>108</v>
      </c>
      <c r="F9" t="s">
        <v>108</v>
      </c>
      <c r="G9" t="s">
        <v>108</v>
      </c>
      <c r="H9" t="s">
        <v>108</v>
      </c>
      <c r="I9" t="s">
        <v>108</v>
      </c>
      <c r="J9" t="s">
        <v>108</v>
      </c>
      <c r="K9" t="s">
        <v>108</v>
      </c>
      <c r="L9" t="s">
        <v>108</v>
      </c>
      <c r="M9" t="s">
        <v>108</v>
      </c>
      <c r="N9" t="s">
        <v>108</v>
      </c>
      <c r="O9" s="21">
        <v>42260</v>
      </c>
      <c r="P9" s="22">
        <v>1</v>
      </c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 t="s">
        <v>110</v>
      </c>
      <c r="AD9" s="24"/>
      <c r="AE9" s="21">
        <v>42260</v>
      </c>
      <c r="AH9" t="s">
        <v>111</v>
      </c>
      <c r="AI9" s="25">
        <v>42260</v>
      </c>
      <c r="AJ9" s="39" t="s">
        <v>112</v>
      </c>
      <c r="AK9" s="25">
        <v>42264</v>
      </c>
      <c r="AL9" s="25" t="s">
        <v>113</v>
      </c>
      <c r="AM9" s="27" t="s">
        <v>142</v>
      </c>
      <c r="AN9" t="s">
        <v>111</v>
      </c>
      <c r="AO9" t="str">
        <f>IF(AQ9="-","-",IF(AQ9&lt;age_enfant,"Enfant","Adulte"))</f>
        <v>-</v>
      </c>
      <c r="AP9" t="s">
        <v>111</v>
      </c>
      <c r="AQ9" s="28" t="s">
        <v>111</v>
      </c>
      <c r="AR9" t="s">
        <v>111</v>
      </c>
      <c r="AS9" t="s">
        <v>111</v>
      </c>
      <c r="AT9" t="str">
        <f>IF(AV9="-","-",IF(AV9&lt;age_enfant,"Enfant","Adulte"))</f>
        <v>-</v>
      </c>
      <c r="AU9" t="s">
        <v>111</v>
      </c>
      <c r="AV9" s="28" t="s">
        <v>111</v>
      </c>
      <c r="AW9" t="s">
        <v>111</v>
      </c>
      <c r="AX9" t="s">
        <v>111</v>
      </c>
      <c r="AY9" t="str">
        <f>IF(BA9="-","-",IF(BA9&lt;age_enfant,"Enfant","Adulte"))</f>
        <v>-</v>
      </c>
      <c r="AZ9" t="s">
        <v>111</v>
      </c>
      <c r="BA9" s="28" t="s">
        <v>111</v>
      </c>
      <c r="BB9" t="s">
        <v>111</v>
      </c>
      <c r="BC9" t="s">
        <v>111</v>
      </c>
      <c r="BD9" t="str">
        <f>IF(BF9="-","-",IF(BF9&lt;age_enfant,"Enfant","Adulte"))</f>
        <v>-</v>
      </c>
      <c r="BE9" t="s">
        <v>111</v>
      </c>
      <c r="BF9" s="28" t="s">
        <v>111</v>
      </c>
      <c r="BG9" t="s">
        <v>111</v>
      </c>
      <c r="BH9" t="s">
        <v>111</v>
      </c>
      <c r="BI9" t="str">
        <f>IF(BK9="-","-",IF(BK9&lt;age_enfant,"Enfant","Adulte"))</f>
        <v>-</v>
      </c>
      <c r="BJ9" t="s">
        <v>111</v>
      </c>
      <c r="BK9" s="28" t="s">
        <v>111</v>
      </c>
      <c r="BL9" t="s">
        <v>111</v>
      </c>
      <c r="BM9" t="s">
        <v>111</v>
      </c>
      <c r="BN9" t="s">
        <v>111</v>
      </c>
      <c r="BO9" t="s">
        <v>111</v>
      </c>
      <c r="BP9" t="s">
        <v>111</v>
      </c>
      <c r="BQ9" t="s">
        <v>111</v>
      </c>
      <c r="BR9" t="s">
        <v>111</v>
      </c>
      <c r="BS9" t="s">
        <v>111</v>
      </c>
      <c r="BT9" t="s">
        <v>111</v>
      </c>
      <c r="BU9" t="s">
        <v>111</v>
      </c>
      <c r="BV9" t="s">
        <v>111</v>
      </c>
      <c r="BW9" t="s">
        <v>111</v>
      </c>
      <c r="BX9">
        <f>COUNTIF(AO9:BM9,"Adulte")+1</f>
        <v>1</v>
      </c>
      <c r="BY9">
        <f>COUNTIF(AO9:BM9,"Enfant")</f>
        <v>0</v>
      </c>
      <c r="CA9">
        <v>4</v>
      </c>
      <c r="CB9" t="s">
        <v>108</v>
      </c>
      <c r="CC9" t="s">
        <v>108</v>
      </c>
      <c r="CD9" s="21"/>
      <c r="CE9" s="21"/>
      <c r="CF9" s="21"/>
      <c r="CG9" s="21"/>
      <c r="CH9" s="21"/>
      <c r="CI9" s="21"/>
      <c r="CK9" t="s">
        <v>108</v>
      </c>
      <c r="CL9" t="s">
        <v>108</v>
      </c>
      <c r="CN9" t="s">
        <v>108</v>
      </c>
      <c r="CO9" t="s">
        <v>108</v>
      </c>
      <c r="CP9">
        <v>300</v>
      </c>
      <c r="CQ9" s="40">
        <v>2</v>
      </c>
      <c r="CR9" s="30"/>
      <c r="CS9" s="30"/>
      <c r="CT9" s="30"/>
      <c r="CU9" s="30"/>
      <c r="CV9" s="30"/>
      <c r="CW9" s="7"/>
      <c r="CX9" s="7" t="s">
        <v>158</v>
      </c>
      <c r="CY9" s="7"/>
      <c r="CZ9" s="7"/>
      <c r="DA9" s="7"/>
      <c r="DB9">
        <v>64</v>
      </c>
    </row>
    <row r="10" spans="1:119" x14ac:dyDescent="0.25">
      <c r="C10" t="s">
        <v>108</v>
      </c>
      <c r="D10" s="19" t="s">
        <v>121</v>
      </c>
      <c r="E10" s="35" t="s">
        <v>108</v>
      </c>
      <c r="F10" s="35" t="s">
        <v>108</v>
      </c>
      <c r="G10" t="s">
        <v>108</v>
      </c>
      <c r="H10" s="36" t="s">
        <v>108</v>
      </c>
      <c r="I10" s="21" t="s">
        <v>108</v>
      </c>
      <c r="J10" t="s">
        <v>108</v>
      </c>
      <c r="K10" t="s">
        <v>108</v>
      </c>
      <c r="L10" t="s">
        <v>108</v>
      </c>
      <c r="M10" s="33" t="s">
        <v>108</v>
      </c>
      <c r="N10" t="s">
        <v>108</v>
      </c>
      <c r="O10" s="21">
        <v>42260</v>
      </c>
      <c r="P10" s="37">
        <v>1</v>
      </c>
      <c r="Q10" s="24"/>
      <c r="R10" s="24"/>
      <c r="S10" s="24"/>
      <c r="T10" s="24"/>
      <c r="U10" s="24"/>
      <c r="V10" s="24"/>
      <c r="W10" s="24" t="s">
        <v>110</v>
      </c>
      <c r="X10" s="24"/>
      <c r="Y10" s="24"/>
      <c r="Z10" s="24"/>
      <c r="AA10" s="24"/>
      <c r="AB10" s="24"/>
      <c r="AC10" s="24"/>
      <c r="AD10" s="24"/>
      <c r="AE10" s="21">
        <v>42260</v>
      </c>
      <c r="AH10" t="s">
        <v>111</v>
      </c>
      <c r="AI10" s="34">
        <v>42278</v>
      </c>
      <c r="AJ10" s="38" t="s">
        <v>112</v>
      </c>
      <c r="AK10" s="25">
        <v>42279</v>
      </c>
      <c r="AL10" s="25" t="s">
        <v>113</v>
      </c>
      <c r="AM10" s="27" t="s">
        <v>120</v>
      </c>
      <c r="AN10" s="47" t="str">
        <f t="shared" ref="AN10:CA10" si="0">AN3</f>
        <v>Nb Accompagnant(s)</v>
      </c>
      <c r="AO10" s="47" t="str">
        <f t="shared" si="0"/>
        <v>Tarif Adulte ou Enfant 1</v>
      </c>
      <c r="AP10" s="47" t="str">
        <f t="shared" si="0"/>
        <v>Date de naissance
1</v>
      </c>
      <c r="AQ10" s="47" t="str">
        <f t="shared" si="0"/>
        <v>Age Accompagnant 1</v>
      </c>
      <c r="AR10" s="47" t="str">
        <f t="shared" si="0"/>
        <v>Nom
1</v>
      </c>
      <c r="AS10" s="47" t="str">
        <f t="shared" si="0"/>
        <v>Prénom
1</v>
      </c>
      <c r="AT10" s="47" t="str">
        <f t="shared" si="0"/>
        <v>Tarif Adulte ou Enfant 2</v>
      </c>
      <c r="AU10" s="47" t="str">
        <f t="shared" si="0"/>
        <v>Date de naissance
2</v>
      </c>
      <c r="AV10" s="47" t="str">
        <f t="shared" si="0"/>
        <v>Age Accompagnant 2</v>
      </c>
      <c r="AW10" s="47" t="str">
        <f t="shared" si="0"/>
        <v>Nom
2</v>
      </c>
      <c r="AX10" s="47" t="str">
        <f t="shared" si="0"/>
        <v>Prénom
2</v>
      </c>
      <c r="AY10" s="47" t="str">
        <f t="shared" si="0"/>
        <v>Tarif Adulte ou Enfant 3</v>
      </c>
      <c r="AZ10" s="47" t="str">
        <f t="shared" si="0"/>
        <v>Date de naissance
3</v>
      </c>
      <c r="BA10" s="47" t="str">
        <f t="shared" si="0"/>
        <v>Age Accompagnant 3</v>
      </c>
      <c r="BB10" s="47" t="str">
        <f t="shared" si="0"/>
        <v>Nom
3</v>
      </c>
      <c r="BC10" s="47" t="str">
        <f t="shared" si="0"/>
        <v>Prénom
3</v>
      </c>
      <c r="BD10" s="47" t="str">
        <f t="shared" si="0"/>
        <v>Tarif Adulte ou Enfant 4</v>
      </c>
      <c r="BE10" s="47" t="str">
        <f t="shared" si="0"/>
        <v>Date de naissance
4</v>
      </c>
      <c r="BF10" s="47" t="str">
        <f t="shared" si="0"/>
        <v>Age Accompagnant 4</v>
      </c>
      <c r="BG10" s="47" t="str">
        <f t="shared" si="0"/>
        <v>Nom
4</v>
      </c>
      <c r="BH10" s="47" t="str">
        <f t="shared" si="0"/>
        <v>Prénom
4</v>
      </c>
      <c r="BI10" s="47" t="str">
        <f t="shared" si="0"/>
        <v>Tarif Adulte ou Enfant 5</v>
      </c>
      <c r="BJ10" s="47" t="str">
        <f t="shared" si="0"/>
        <v>Date de naissance
5</v>
      </c>
      <c r="BK10" s="47" t="str">
        <f t="shared" si="0"/>
        <v>Age Accompagnant 5</v>
      </c>
      <c r="BL10" s="47" t="str">
        <f t="shared" si="0"/>
        <v>Nom
5</v>
      </c>
      <c r="BM10" s="47" t="str">
        <f t="shared" si="0"/>
        <v>Prénom
5</v>
      </c>
      <c r="BN10" s="47" t="str">
        <f t="shared" si="0"/>
        <v>Chien</v>
      </c>
      <c r="BO10" s="47" t="str">
        <f t="shared" si="0"/>
        <v>Qte</v>
      </c>
      <c r="BP10" s="47" t="str">
        <f t="shared" si="0"/>
        <v>Taille</v>
      </c>
      <c r="BQ10" s="47" t="str">
        <f t="shared" si="0"/>
        <v>Chat</v>
      </c>
      <c r="BR10" s="47" t="str">
        <f t="shared" si="0"/>
        <v>Qte</v>
      </c>
      <c r="BS10" s="47" t="str">
        <f t="shared" si="0"/>
        <v>Cheval</v>
      </c>
      <c r="BT10" s="47" t="str">
        <f t="shared" si="0"/>
        <v>Qte</v>
      </c>
      <c r="BU10" s="47" t="str">
        <f t="shared" si="0"/>
        <v>Repas</v>
      </c>
      <c r="BV10" s="47" t="str">
        <f t="shared" si="0"/>
        <v>Autre</v>
      </c>
      <c r="BW10" s="47" t="str">
        <f t="shared" si="0"/>
        <v>Commentaires</v>
      </c>
      <c r="BX10" s="47" t="str">
        <f t="shared" si="0"/>
        <v>Nbre d'adultes</v>
      </c>
      <c r="BY10" s="47" t="str">
        <f t="shared" si="0"/>
        <v>Nbre d'enfants</v>
      </c>
      <c r="BZ10" s="47" t="str">
        <f t="shared" si="0"/>
        <v>prix total des chambres apres remise</v>
      </c>
      <c r="CA10" s="47" t="str">
        <f>CA3</f>
        <v>Taxe de séjour</v>
      </c>
      <c r="CB10" s="48" t="str">
        <f>CB3</f>
        <v>Bien-être</v>
      </c>
      <c r="CC10" s="48" t="str">
        <f>CC3</f>
        <v>Quantité Bien-être</v>
      </c>
      <c r="CD10" s="48" t="str">
        <f t="shared" ref="CD10:DN10" si="1">CD3</f>
        <v>Date 1</v>
      </c>
      <c r="CE10" s="48" t="str">
        <f t="shared" si="1"/>
        <v>Date 2</v>
      </c>
      <c r="CF10" s="48" t="str">
        <f t="shared" si="1"/>
        <v>Date 3</v>
      </c>
      <c r="CG10" s="48" t="str">
        <f t="shared" si="1"/>
        <v>Date 4</v>
      </c>
      <c r="CH10" s="48" t="str">
        <f t="shared" si="1"/>
        <v>Date 5</v>
      </c>
      <c r="CI10" s="48" t="str">
        <f t="shared" si="1"/>
        <v>Date 6</v>
      </c>
      <c r="CJ10" s="48" t="str">
        <f t="shared" si="1"/>
        <v>Cout bien être</v>
      </c>
      <c r="CK10" s="48" t="str">
        <f t="shared" si="1"/>
        <v>Repas</v>
      </c>
      <c r="CL10" s="48" t="str">
        <f t="shared" si="1"/>
        <v>Quantité repas</v>
      </c>
      <c r="CM10" s="48" t="str">
        <f t="shared" si="1"/>
        <v>Cout des repas</v>
      </c>
      <c r="CN10" s="48" t="str">
        <f t="shared" si="1"/>
        <v>Seminaire</v>
      </c>
      <c r="CO10" s="48" t="str">
        <f t="shared" si="1"/>
        <v>Nombre de personnes</v>
      </c>
      <c r="CP10" s="48" t="str">
        <f t="shared" si="1"/>
        <v>RESTE A PAYER</v>
      </c>
      <c r="CQ10" s="48" t="str">
        <f t="shared" si="1"/>
        <v>Facture n°</v>
      </c>
      <c r="CR10" s="48" t="str">
        <f t="shared" si="1"/>
        <v>Feu</v>
      </c>
      <c r="CS10" s="48" t="str">
        <f t="shared" si="1"/>
        <v>Air</v>
      </c>
      <c r="CT10" s="48" t="str">
        <f t="shared" si="1"/>
        <v>Terre</v>
      </c>
      <c r="CU10" s="48" t="str">
        <f t="shared" si="1"/>
        <v>Eau</v>
      </c>
      <c r="CV10" s="48" t="str">
        <f t="shared" si="1"/>
        <v>5e Element</v>
      </c>
      <c r="CW10" s="48" t="str">
        <f t="shared" si="1"/>
        <v>Gite 6</v>
      </c>
      <c r="CX10" s="48" t="str">
        <f t="shared" si="1"/>
        <v>Gite 15</v>
      </c>
      <c r="CY10" s="48" t="str">
        <f t="shared" si="1"/>
        <v>% de remise pour repas</v>
      </c>
      <c r="CZ10" s="48" t="str">
        <f t="shared" si="1"/>
        <v>% de remise pour Bien être</v>
      </c>
      <c r="DA10" s="48" t="str">
        <f t="shared" si="1"/>
        <v>% de remise pour les chambres</v>
      </c>
      <c r="DB10" s="48" t="str">
        <f t="shared" si="1"/>
        <v>Acompte</v>
      </c>
      <c r="DC10" s="48" t="str">
        <f t="shared" si="1"/>
        <v>Prix a payer avant acompte</v>
      </c>
      <c r="DD10" s="48" t="str">
        <f t="shared" si="1"/>
        <v>Date paiement acompte</v>
      </c>
      <c r="DE10" s="48" t="str">
        <f t="shared" si="1"/>
        <v>Type paiement: CB/Es/Ch/Vi</v>
      </c>
      <c r="DF10" s="48" t="str">
        <f t="shared" si="1"/>
        <v>Banque</v>
      </c>
      <c r="DG10" s="48" t="str">
        <f t="shared" si="1"/>
        <v>titulaire</v>
      </c>
      <c r="DH10" s="48" t="str">
        <f t="shared" si="1"/>
        <v>N°Cheque</v>
      </c>
      <c r="DI10" s="48" t="str">
        <f t="shared" si="1"/>
        <v>Solde</v>
      </c>
      <c r="DJ10" s="48" t="str">
        <f t="shared" si="1"/>
        <v>date paiement solde</v>
      </c>
      <c r="DK10" s="48" t="str">
        <f t="shared" si="1"/>
        <v>Type paiement: CB/Es/Ch/Vi</v>
      </c>
      <c r="DL10" s="48" t="str">
        <f t="shared" si="1"/>
        <v>Banque</v>
      </c>
      <c r="DM10" s="48" t="str">
        <f t="shared" si="1"/>
        <v>Titulaire</v>
      </c>
      <c r="DN10" s="48" t="str">
        <f t="shared" si="1"/>
        <v>N°Cheque</v>
      </c>
    </row>
  </sheetData>
  <mergeCells count="5">
    <mergeCell ref="R1:AD1"/>
    <mergeCell ref="AG1:AH1"/>
    <mergeCell ref="AI1:AM1"/>
    <mergeCell ref="AN1:BY1"/>
    <mergeCell ref="CB1:CO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247650</xdr:colOff>
                <xdr:row>0</xdr:row>
                <xdr:rowOff>171450</xdr:rowOff>
              </from>
              <to>
                <xdr:col>1</xdr:col>
                <xdr:colOff>352425</xdr:colOff>
                <xdr:row>0</xdr:row>
                <xdr:rowOff>495300</xdr:rowOff>
              </to>
            </anchor>
          </controlPr>
        </control>
      </mc:Choice>
      <mc:Fallback>
        <control shapeId="1025" r:id="rId4" name="cmdGo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2" operator="containsText" id="{C2FEC231-EC60-463A-983B-FD1359F481E1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03" operator="containsText" id="{447F663A-7EEF-4BFC-90E4-835F326379EE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04" operator="containsText" id="{CB3B1C58-1C72-4896-8256-B080B64B151A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A4:B6 R5:AM5 C5:P5 C6:AM6 AN5:CQ6 CW5:XFD6 C4:XFD4 CR5:CT9</xm:sqref>
        </x14:conditionalFormatting>
        <x14:conditionalFormatting xmlns:xm="http://schemas.microsoft.com/office/excel/2006/main">
          <x14:cfRule type="containsText" priority="101" operator="containsText" id="{F3244EDF-00C2-4B56-A707-E62381D9B947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A7:CQ9 A5:CQ5 CW5:XFD5 A4:XFD4 CW7:XFD9 CR5:CT9</xm:sqref>
        </x14:conditionalFormatting>
        <x14:conditionalFormatting xmlns:xm="http://schemas.microsoft.com/office/excel/2006/main">
          <x14:cfRule type="containsText" priority="82" operator="containsText" id="{E23923BB-2FFB-492E-80AC-0241774FD7E1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6" operator="containsText" id="{33304538-3148-465B-BF77-80C2724A25D2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9" operator="containsText" id="{E24931AD-E532-4904-95AA-738C81B30BD6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2" operator="containsText" id="{9B6203DC-AC8C-419E-B23A-B47ED765F4CB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5" operator="containsText" id="{B94D0619-13E3-461D-80A0-3B550E942769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8" operator="containsText" id="{9026EED0-6E10-4C54-8272-EBA4834347C5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00" operator="containsText" id="{3C6C19FA-D010-4F8F-AE14-352D48A072CB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C5:CQ5 CW5:XFD5 A4:XFD4 CR5:CT9</xm:sqref>
        </x14:conditionalFormatting>
        <x14:conditionalFormatting xmlns:xm="http://schemas.microsoft.com/office/excel/2006/main">
          <x14:cfRule type="containsText" priority="83" operator="containsText" id="{0FEC9F03-FDA6-4A1D-A161-EB9E5085C495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7" operator="containsText" id="{F21C0860-5283-4227-8AEC-C14ECAB95769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0" operator="containsText" id="{2F9C895A-D126-4A9B-8FB4-883FAE806FF1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3" operator="containsText" id="{F3704D0D-9533-4708-AFF6-9C3DEBAFC2B1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6" operator="containsText" id="{1C69CEBB-F238-4D67-A9DD-66F7E4C7E58B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9" operator="containsText" id="{C74E8408-B974-4B8B-82A2-5A1D81EDC127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A6:CQ6 CW6:XFD6</xm:sqref>
        </x14:conditionalFormatting>
        <x14:conditionalFormatting xmlns:xm="http://schemas.microsoft.com/office/excel/2006/main">
          <x14:cfRule type="containsText" priority="81" operator="containsText" id="{7E188737-9D17-4CAB-884A-B71B9280D260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4" operator="containsText" id="{06CFFA20-F47B-4815-B33B-24F7E7E06E3B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5" operator="containsText" id="{C8D35674-5B0E-4609-915E-53857B278C3B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8" operator="containsText" id="{7452EB9F-0FEC-4C71-816E-ED8FA359ADF0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1" operator="containsText" id="{E157B7DE-2A8F-445D-9E84-22EDB72AEC54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4" operator="containsText" id="{EC23AE5E-76DB-41F8-8B45-1527D226EBBC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7" operator="containsText" id="{96EFB2DC-E4F5-4EEE-824E-9E50A40AF1AF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A5:B5</xm:sqref>
        </x14:conditionalFormatting>
        <x14:conditionalFormatting xmlns:xm="http://schemas.microsoft.com/office/excel/2006/main">
          <x14:cfRule type="containsText" priority="74" operator="containsText" id="{D0F90ADF-D1E8-4355-ACAC-1C46A06157AB}">
            <xm:f>NOT(ISERROR(SEARCH("-",A7)))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A7:B7</xm:sqref>
        </x14:conditionalFormatting>
        <x14:conditionalFormatting xmlns:xm="http://schemas.microsoft.com/office/excel/2006/main">
          <x14:cfRule type="containsText" priority="80" operator="containsText" id="{2728001B-415C-4E22-9141-AE4DC8EC4982}">
            <xm:f>NOT(ISERROR(SEARCH("-",A7)))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A7:B7</xm:sqref>
        </x14:conditionalFormatting>
        <x14:conditionalFormatting xmlns:xm="http://schemas.microsoft.com/office/excel/2006/main">
          <x14:cfRule type="containsText" priority="79" operator="containsText" id="{1B6A10E2-8C89-4429-98B8-544F4FC9397B}">
            <xm:f>NOT(ISERROR(SEARCH("-",A8)))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A8:B8</xm:sqref>
        </x14:conditionalFormatting>
        <x14:conditionalFormatting xmlns:xm="http://schemas.microsoft.com/office/excel/2006/main">
          <x14:cfRule type="containsText" priority="78" operator="containsText" id="{32B20E37-509B-44A0-A749-3C9125C0F4AB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A9:B9</xm:sqref>
        </x14:conditionalFormatting>
        <x14:conditionalFormatting xmlns:xm="http://schemas.microsoft.com/office/excel/2006/main">
          <x14:cfRule type="containsText" priority="77" operator="containsText" id="{C90F4720-2B82-4BA4-98E3-443CB9F6AED3}">
            <xm:f>NOT(ISERROR(SEARCH("-",A7)))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A7:B7</xm:sqref>
        </x14:conditionalFormatting>
        <x14:conditionalFormatting xmlns:xm="http://schemas.microsoft.com/office/excel/2006/main">
          <x14:cfRule type="containsText" priority="76" operator="containsText" id="{B86619EB-7FCE-41AC-8AD6-36E6A5D53C7F}">
            <xm:f>NOT(ISERROR(SEARCH("-",A8)))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A8:B8</xm:sqref>
        </x14:conditionalFormatting>
        <x14:conditionalFormatting xmlns:xm="http://schemas.microsoft.com/office/excel/2006/main">
          <x14:cfRule type="containsText" priority="75" operator="containsText" id="{F89F97CC-CBA3-4F3B-983B-E4520272AFFB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A9:B9</xm:sqref>
        </x14:conditionalFormatting>
        <x14:conditionalFormatting xmlns:xm="http://schemas.microsoft.com/office/excel/2006/main">
          <x14:cfRule type="containsText" priority="73" operator="containsText" id="{6D7342F9-18E0-456C-A4E3-668A2F2AD9CA}">
            <xm:f>NOT(ISERROR(SEARCH("-",A8)))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A8:B8</xm:sqref>
        </x14:conditionalFormatting>
        <x14:conditionalFormatting xmlns:xm="http://schemas.microsoft.com/office/excel/2006/main">
          <x14:cfRule type="containsText" priority="72" operator="containsText" id="{B2CA75F1-C97D-40F5-A444-9ABB447F5194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A9:B9</xm:sqref>
        </x14:conditionalFormatting>
        <x14:conditionalFormatting xmlns:xm="http://schemas.microsoft.com/office/excel/2006/main">
          <x14:cfRule type="containsText" priority="69" operator="containsText" id="{ED8B2F38-1A9F-4D46-AFEE-3C9F45684C30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70" operator="containsText" id="{1986CE2C-8EA4-4B4B-9748-9E7BC75C5C75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71" operator="containsText" id="{94932AC4-DBBC-4949-8450-AC6C3AE26970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CU5:CU9</xm:sqref>
        </x14:conditionalFormatting>
        <x14:conditionalFormatting xmlns:xm="http://schemas.microsoft.com/office/excel/2006/main">
          <x14:cfRule type="containsText" priority="68" operator="containsText" id="{1125EBA4-4B1F-4CDF-A544-0ABD97446CD6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CU5:CU9</xm:sqref>
        </x14:conditionalFormatting>
        <x14:conditionalFormatting xmlns:xm="http://schemas.microsoft.com/office/excel/2006/main">
          <x14:cfRule type="containsText" priority="61" operator="containsText" id="{337567D6-21F8-482F-A9B4-A3AF3EBED440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2" operator="containsText" id="{5A96C362-D8B4-4BAF-8D9C-CA4550E90755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3" operator="containsText" id="{27180800-19A7-49BB-AE7D-C709F95F71FB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4" operator="containsText" id="{C26B622B-078E-4B09-8699-0457738DAEE4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5" operator="containsText" id="{B8CCBAC5-0459-45B2-A26E-26B9AA02E887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6" operator="containsText" id="{0EC51248-C145-48FC-860D-77C0AA1652EC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7" operator="containsText" id="{292A4FDE-C7DE-439F-8072-EFCB0C9BA404}">
            <xm:f>NOT(ISERROR(SEARCH("-",CU5)))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CU5:CU9</xm:sqref>
        </x14:conditionalFormatting>
        <x14:conditionalFormatting xmlns:xm="http://schemas.microsoft.com/office/excel/2006/main">
          <x14:cfRule type="containsText" priority="58" operator="containsText" id="{4B8B1997-15C5-4A3C-8498-2BDE4E591FC5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9" operator="containsText" id="{7D7CC671-F953-4E85-86C6-ECD7C1CB631D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0" operator="containsText" id="{FA8F8C85-7E56-473B-925C-9FD392C8DF8D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CV5:CV9</xm:sqref>
        </x14:conditionalFormatting>
        <x14:conditionalFormatting xmlns:xm="http://schemas.microsoft.com/office/excel/2006/main">
          <x14:cfRule type="containsText" priority="57" operator="containsText" id="{7A8CC0FB-333C-435B-A52E-6339CE3305A0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CV5:CV9</xm:sqref>
        </x14:conditionalFormatting>
        <x14:conditionalFormatting xmlns:xm="http://schemas.microsoft.com/office/excel/2006/main">
          <x14:cfRule type="containsText" priority="50" operator="containsText" id="{05F61BB1-F8FC-4815-9734-372A42FB6E4E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1" operator="containsText" id="{9E3AE0A8-0BD6-438A-BD0A-B20E7AE26EC1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2" operator="containsText" id="{C20CC8A0-9D12-4AA1-A23C-4333CE0C2C76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3" operator="containsText" id="{110CBED1-D063-4008-B812-6564105361DE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4" operator="containsText" id="{65BCE9EF-9CB2-4D62-AFB9-39CB7DD04E6C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5" operator="containsText" id="{6F209CF3-DAFC-4558-A389-28FC8D274A4A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6" operator="containsText" id="{42DECB7E-C3D0-4E9D-8ECC-517B78EC9963}">
            <xm:f>NOT(ISERROR(SEARCH("-",CV5)))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CV5:CV9</xm:sqref>
        </x14:conditionalFormatting>
        <x14:conditionalFormatting xmlns:xm="http://schemas.microsoft.com/office/excel/2006/main">
          <x14:cfRule type="containsText" priority="49" operator="containsText" id="{4B03BCA6-EF0A-419F-BD8B-BDA48C204A39}">
            <xm:f>NOT(ISERROR(SEARCH("-",A4)))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A4:XFD4</xm:sqref>
        </x14:conditionalFormatting>
        <x14:conditionalFormatting xmlns:xm="http://schemas.microsoft.com/office/excel/2006/main">
          <x14:cfRule type="containsText" priority="48" operator="containsText" id="{EA8CE93B-A3A8-4C9D-AC38-1CE1AF6DCBF8}">
            <xm:f>NOT(ISERROR(SEARCH("-",A5)))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A5:XFD5</xm:sqref>
        </x14:conditionalFormatting>
        <x14:conditionalFormatting xmlns:xm="http://schemas.microsoft.com/office/excel/2006/main">
          <x14:cfRule type="containsText" priority="47" operator="containsText" id="{CF6CB73D-D58D-470F-B82E-1EB5E714592A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46" operator="containsText" id="{B28BDC98-E5EA-4D2E-B97D-7A98714A16CD}">
            <xm:f>NOT(ISERROR(SEARCH("-",A6)))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A6:XFD6</xm:sqref>
        </x14:conditionalFormatting>
        <x14:conditionalFormatting xmlns:xm="http://schemas.microsoft.com/office/excel/2006/main">
          <x14:cfRule type="containsText" priority="45" operator="containsText" id="{B740B2BB-406B-4455-9664-4BF76C563C0B}">
            <xm:f>NOT(ISERROR(SEARCH("-",A8)))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A8:XFD8</xm:sqref>
        </x14:conditionalFormatting>
        <x14:conditionalFormatting xmlns:xm="http://schemas.microsoft.com/office/excel/2006/main">
          <x14:cfRule type="containsText" priority="44" operator="containsText" id="{9255A4A4-2D69-47A8-961B-AA940A7C1D5F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A9:XFD9</xm:sqref>
        </x14:conditionalFormatting>
        <x14:conditionalFormatting xmlns:xm="http://schemas.microsoft.com/office/excel/2006/main">
          <x14:cfRule type="containsText" priority="43" operator="containsText" id="{60DC4CE2-AB36-4A31-B8D8-1BF2F2891009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A9:XFD9</xm:sqref>
        </x14:conditionalFormatting>
        <x14:conditionalFormatting xmlns:xm="http://schemas.microsoft.com/office/excel/2006/main">
          <x14:cfRule type="containsText" priority="42" operator="containsText" id="{7BDAC7F4-EC21-44D3-A2BB-AB759AB17BA2}">
            <xm:f>NOT(ISERROR(SEARCH("-",A9)))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A9:XFD9</xm:sqref>
        </x14:conditionalFormatting>
        <x14:conditionalFormatting xmlns:xm="http://schemas.microsoft.com/office/excel/2006/main">
          <x14:cfRule type="containsText" priority="39" operator="containsText" id="{595856F2-6370-4603-BDFF-B3C84DA14BED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40" operator="containsText" id="{5F0DA7C4-ED22-41F3-9919-F9F65B8FEF45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41" operator="containsText" id="{A415BD20-47C6-425F-8488-64F899F15D2F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A10:XFD10</xm:sqref>
        </x14:conditionalFormatting>
        <x14:conditionalFormatting xmlns:xm="http://schemas.microsoft.com/office/excel/2006/main">
          <x14:cfRule type="containsText" priority="38" operator="containsText" id="{ABC357DA-DF7B-4D61-8472-80B07B379863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CR10:CT10</xm:sqref>
        </x14:conditionalFormatting>
        <x14:conditionalFormatting xmlns:xm="http://schemas.microsoft.com/office/excel/2006/main">
          <x14:cfRule type="containsText" priority="25" operator="containsText" id="{047AF9A5-2D5F-438E-8D6F-A15F6ABDB61D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7" operator="containsText" id="{7F528638-B582-4C0E-B0A3-D08768E41C4D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9" operator="containsText" id="{66DFFCB1-AF1D-4433-A4C9-757003545642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1" operator="containsText" id="{1BB27395-2FD9-4978-B65D-C740E056F86E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3" operator="containsText" id="{A2ADD123-DAD0-41C0-82D2-6CF341D2E5E3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5" operator="containsText" id="{D8A028AC-20B9-4EA5-B101-F7A4A1351E22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7" operator="containsText" id="{CF6671EE-E4FA-4E99-8C96-373D54682E30}">
            <xm:f>NOT(ISERROR(SEARCH("-",CR10)))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CR10:CT10</xm:sqref>
        </x14:conditionalFormatting>
        <x14:conditionalFormatting xmlns:xm="http://schemas.microsoft.com/office/excel/2006/main">
          <x14:cfRule type="containsText" priority="26" operator="containsText" id="{B6309C0B-C62E-4004-8895-35AB8C5AF99E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8" operator="containsText" id="{7278F609-DF73-44D7-BD1C-C9FA45FBEDDA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0" operator="containsText" id="{7A83F3EC-C6A8-4267-843B-2CD7875D4B68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2" operator="containsText" id="{A6DABEB5-2731-4442-BD40-EF51972625B9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4" operator="containsText" id="{8F7433DF-23D9-4BCB-B9DE-046C28132942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36" operator="containsText" id="{B925F1FA-2B13-49F5-8547-EF40AC3F813C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A10:XFD10</xm:sqref>
        </x14:conditionalFormatting>
        <x14:conditionalFormatting xmlns:xm="http://schemas.microsoft.com/office/excel/2006/main">
          <x14:cfRule type="containsText" priority="22" operator="containsText" id="{B947127E-9142-4C32-9273-7C56ED6C03A8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3" operator="containsText" id="{1C0FFE98-A339-4471-BE90-6E0B4976B7CF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4" operator="containsText" id="{E05AE838-8135-4367-B0B7-0D421B838F8F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CU10</xm:sqref>
        </x14:conditionalFormatting>
        <x14:conditionalFormatting xmlns:xm="http://schemas.microsoft.com/office/excel/2006/main">
          <x14:cfRule type="containsText" priority="21" operator="containsText" id="{2B9B4D95-4288-4523-9E3B-4F3680FCB29E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CU10</xm:sqref>
        </x14:conditionalFormatting>
        <x14:conditionalFormatting xmlns:xm="http://schemas.microsoft.com/office/excel/2006/main">
          <x14:cfRule type="containsText" priority="14" operator="containsText" id="{42455F4E-65F8-4D93-B127-1F8CC8848A6E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5" operator="containsText" id="{CB6D524F-C49A-4165-8389-6BE25E3F55BE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6" operator="containsText" id="{F094EDBF-A42C-48F8-9E0C-2A69A6E74897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7" operator="containsText" id="{13777E87-37BE-4A4D-8C70-B4944359A6A0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8" operator="containsText" id="{AF5DCFAA-B03A-4EFB-ACD3-1DA7ED2D3955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9" operator="containsText" id="{AA9E593E-DF66-4BC9-9D4A-7EFF5FB398FC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20" operator="containsText" id="{A29AA639-5F31-43A7-8DC1-637D1FFA03CE}">
            <xm:f>NOT(ISERROR(SEARCH("-",CU10)))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CU10</xm:sqref>
        </x14:conditionalFormatting>
        <x14:conditionalFormatting xmlns:xm="http://schemas.microsoft.com/office/excel/2006/main">
          <x14:cfRule type="containsText" priority="11" operator="containsText" id="{25EBBD0C-4A63-42CA-ADFF-90FBD1B15CE4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2" operator="containsText" id="{691B2EB1-D801-4AB8-A7D5-813CB696C65C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13" operator="containsText" id="{4FBFC6CE-143E-4158-B95E-C5782A9194F6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CV10</xm:sqref>
        </x14:conditionalFormatting>
        <x14:conditionalFormatting xmlns:xm="http://schemas.microsoft.com/office/excel/2006/main">
          <x14:cfRule type="containsText" priority="10" operator="containsText" id="{5CFCC9A6-2BBF-4CA7-AAF7-0CA7C567A3C5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CV10</xm:sqref>
        </x14:conditionalFormatting>
        <x14:conditionalFormatting xmlns:xm="http://schemas.microsoft.com/office/excel/2006/main">
          <x14:cfRule type="containsText" priority="3" operator="containsText" id="{8570377D-9950-4AD9-9EB7-F67076B4F89B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4" operator="containsText" id="{5BE08948-74FF-49F0-B564-250FCE9679AE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5" operator="containsText" id="{55A2D0FE-1A72-4E68-B3F7-8746CB310D21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6" operator="containsText" id="{BF42FAA2-C17F-4BA5-8C6A-C31256CA2165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7" operator="containsText" id="{3F69D34D-E91E-4D67-BCC2-DD186386E9C4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8" operator="containsText" id="{5A433D20-98FC-4DC0-B5BC-25E30867A3D3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14:cfRule type="containsText" priority="9" operator="containsText" id="{843D7F98-CBBB-43D0-91B5-A34AE479B238}">
            <xm:f>NOT(ISERROR(SEARCH("-",CV10)))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CV10</xm:sqref>
        </x14:conditionalFormatting>
        <x14:conditionalFormatting xmlns:xm="http://schemas.microsoft.com/office/excel/2006/main">
          <x14:cfRule type="containsText" priority="2" operator="containsText" id="{5033F69B-F23A-494A-B61C-F08F929EA101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A10:XFD10</xm:sqref>
        </x14:conditionalFormatting>
        <x14:conditionalFormatting xmlns:xm="http://schemas.microsoft.com/office/excel/2006/main">
          <x14:cfRule type="containsText" priority="1" operator="containsText" id="{6916A10B-8BC4-48DE-B393-BA84C4F9ED02}">
            <xm:f>NOT(ISERROR(SEARCH("-",A10)))</xm:f>
            <xm:f>"-"</xm:f>
            <x14:dxf>
              <fill>
                <patternFill patternType="gray125">
                  <fgColor indexed="64"/>
                  <bgColor indexed="65"/>
                </patternFill>
              </fill>
            </x14:dxf>
          </x14:cfRule>
          <xm:sqref>A10:XFD10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Ben</cp:lastModifiedBy>
  <dcterms:created xsi:type="dcterms:W3CDTF">2015-09-15T14:07:12Z</dcterms:created>
  <dcterms:modified xsi:type="dcterms:W3CDTF">2015-09-15T21:11:01Z</dcterms:modified>
</cp:coreProperties>
</file>