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7" rupBuild="9303" codeName="{8C4F1C90-05EB-6A55-5F09-09C24B55AC0B}"/>
  <workbookPr codeName="ThisWorkbook"/>
  <bookViews>
    <workbookView xWindow="4470" yWindow="810" windowWidth="21600" windowHeight="11835"/>
  </bookViews>
  <sheets>
    <sheet name="Feuille de saisie OF (2)" sheetId="3" r:id="rId1"/>
    <sheet name="Données SAVONICC (2)" sheetId="2" r:id="rId2"/>
  </sheets>
  <calcPr calcId="145621" concurrentCalc="0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C12" i="3" l="1"/>
  <c r="C13" i="3"/>
  <c r="C14" i="3"/>
  <c r="C15" i="3"/>
  <c r="C16" i="3"/>
  <c r="C17" i="3"/>
  <c r="C18" i="3"/>
  <c r="C19" i="3"/>
  <c r="C20" i="3"/>
  <c r="C21" i="3"/>
  <c r="C22" i="3"/>
  <c r="C23" i="3"/>
  <c r="C24" i="3"/>
  <c r="C25" i="3"/>
  <c r="C26" i="3"/>
  <c r="C27" i="3"/>
  <c r="C28" i="3"/>
  <c r="C29" i="3"/>
  <c r="C30" i="3"/>
  <c r="C31" i="3"/>
  <c r="C32" i="3"/>
  <c r="C33" i="3"/>
  <c r="C34" i="3"/>
  <c r="C35" i="3"/>
  <c r="C36" i="3"/>
  <c r="C37" i="3"/>
  <c r="C38" i="3"/>
  <c r="C11" i="3"/>
  <c r="C9" i="3"/>
  <c r="C5" i="2"/>
  <c r="D5" i="2"/>
  <c r="E5" i="2"/>
  <c r="F5" i="2"/>
  <c r="G5" i="2"/>
  <c r="H5" i="2"/>
  <c r="I5" i="2"/>
  <c r="J5" i="2"/>
  <c r="K5" i="2"/>
  <c r="L5" i="2"/>
  <c r="M5" i="2"/>
  <c r="N5" i="2"/>
  <c r="O5" i="2"/>
  <c r="P5" i="2"/>
  <c r="Q5" i="2"/>
  <c r="R5" i="2"/>
  <c r="S5" i="2"/>
  <c r="T5" i="2"/>
  <c r="C9" i="2"/>
  <c r="C8" i="2"/>
  <c r="C57" i="2"/>
  <c r="C59" i="2"/>
  <c r="D9" i="2"/>
  <c r="D8" i="2"/>
  <c r="D57" i="2"/>
  <c r="D59" i="2"/>
  <c r="E9" i="2"/>
  <c r="E8" i="2"/>
  <c r="E57" i="2"/>
  <c r="E59" i="2"/>
  <c r="F9" i="2"/>
  <c r="F8" i="2"/>
  <c r="F57" i="2"/>
  <c r="F59" i="2"/>
  <c r="G9" i="2"/>
  <c r="G8" i="2"/>
  <c r="G57" i="2"/>
  <c r="G59" i="2"/>
  <c r="H9" i="2"/>
  <c r="H8" i="2"/>
  <c r="H57" i="2"/>
  <c r="H59" i="2"/>
  <c r="I9" i="2"/>
  <c r="I8" i="2"/>
  <c r="I57" i="2"/>
  <c r="I59" i="2"/>
  <c r="J9" i="2"/>
  <c r="J8" i="2"/>
  <c r="J57" i="2"/>
  <c r="J59" i="2"/>
  <c r="K9" i="2"/>
  <c r="K8" i="2"/>
  <c r="K57" i="2"/>
  <c r="K59" i="2"/>
  <c r="L9" i="2"/>
  <c r="L8" i="2"/>
  <c r="L57" i="2"/>
  <c r="L59" i="2"/>
  <c r="M9" i="2"/>
  <c r="M8" i="2"/>
  <c r="M57" i="2"/>
  <c r="M59" i="2"/>
  <c r="N9" i="2"/>
  <c r="N8" i="2"/>
  <c r="N57" i="2"/>
  <c r="N59" i="2"/>
  <c r="O9" i="2"/>
  <c r="O8" i="2"/>
  <c r="O57" i="2"/>
  <c r="O59" i="2"/>
  <c r="P9" i="2"/>
  <c r="P8" i="2"/>
  <c r="P57" i="2"/>
  <c r="P59" i="2"/>
  <c r="Q9" i="2"/>
  <c r="Q8" i="2"/>
  <c r="Q57" i="2"/>
  <c r="Q59" i="2"/>
  <c r="R9" i="2"/>
  <c r="R8" i="2"/>
  <c r="R57" i="2"/>
  <c r="R59" i="2"/>
  <c r="S9" i="2"/>
  <c r="S8" i="2"/>
  <c r="S57" i="2"/>
  <c r="S59" i="2"/>
  <c r="T9" i="2"/>
  <c r="T8" i="2"/>
  <c r="T57" i="2"/>
  <c r="T59" i="2"/>
  <c r="U9" i="2"/>
  <c r="U57" i="2"/>
  <c r="V9" i="2"/>
  <c r="V8" i="2"/>
  <c r="V57" i="2"/>
  <c r="W9" i="2"/>
  <c r="W8" i="2"/>
  <c r="W57" i="2"/>
  <c r="X9" i="2"/>
  <c r="X8" i="2"/>
  <c r="X57" i="2"/>
  <c r="Y9" i="2"/>
  <c r="Y8" i="2"/>
  <c r="Y57" i="2"/>
  <c r="Z9" i="2"/>
  <c r="Z8" i="2"/>
  <c r="Z57" i="2"/>
  <c r="AA9" i="2"/>
  <c r="AB9" i="2"/>
  <c r="AB8" i="2"/>
  <c r="AB57" i="2"/>
  <c r="C15" i="2"/>
  <c r="D15" i="2"/>
  <c r="E15" i="2"/>
  <c r="F15" i="2"/>
  <c r="G15" i="2"/>
  <c r="H15" i="2"/>
  <c r="I15" i="2"/>
  <c r="J15" i="2"/>
  <c r="K15" i="2"/>
  <c r="L15" i="2"/>
  <c r="M15" i="2"/>
  <c r="N15" i="2"/>
  <c r="O15" i="2"/>
  <c r="P15" i="2"/>
  <c r="Q15" i="2"/>
  <c r="R15" i="2"/>
  <c r="S15" i="2"/>
  <c r="T15" i="2"/>
  <c r="U15" i="2"/>
  <c r="V15" i="2"/>
  <c r="W15" i="2"/>
  <c r="X15" i="2"/>
  <c r="Y15" i="2"/>
  <c r="Z15" i="2"/>
  <c r="AA15" i="2"/>
  <c r="AA8" i="2"/>
  <c r="AA57" i="2"/>
  <c r="AB15" i="2"/>
  <c r="C26" i="2"/>
  <c r="D26" i="2"/>
  <c r="E26" i="2"/>
  <c r="F26" i="2"/>
  <c r="G26" i="2"/>
  <c r="H26" i="2"/>
  <c r="I26" i="2"/>
  <c r="J26" i="2"/>
  <c r="K26" i="2"/>
  <c r="L26" i="2"/>
  <c r="M26" i="2"/>
  <c r="N26" i="2"/>
  <c r="O26" i="2"/>
  <c r="P26" i="2"/>
  <c r="Q26" i="2"/>
  <c r="R26" i="2"/>
  <c r="S26" i="2"/>
  <c r="T26" i="2"/>
  <c r="U26" i="2"/>
  <c r="V26" i="2"/>
  <c r="W26" i="2"/>
  <c r="X26" i="2"/>
  <c r="Y26" i="2"/>
  <c r="Z26" i="2"/>
  <c r="AA26" i="2"/>
  <c r="AB26" i="2"/>
  <c r="C37" i="2"/>
  <c r="D37" i="2"/>
  <c r="E37" i="2"/>
  <c r="F37" i="2"/>
  <c r="G37" i="2"/>
  <c r="H37" i="2"/>
  <c r="I37" i="2"/>
  <c r="J37" i="2"/>
  <c r="K37" i="2"/>
  <c r="L37" i="2"/>
  <c r="M37" i="2"/>
  <c r="N37" i="2"/>
  <c r="O37" i="2"/>
  <c r="P37" i="2"/>
  <c r="Q37" i="2"/>
  <c r="R37" i="2"/>
  <c r="S37" i="2"/>
  <c r="T37" i="2"/>
  <c r="U37" i="2"/>
  <c r="V37" i="2"/>
  <c r="W37" i="2"/>
  <c r="X37" i="2"/>
  <c r="Y37" i="2"/>
  <c r="Z37" i="2"/>
  <c r="AA37" i="2"/>
  <c r="AB37" i="2"/>
  <c r="C44" i="2"/>
  <c r="C45" i="2"/>
  <c r="C46" i="2"/>
  <c r="C47" i="2"/>
  <c r="C50" i="2"/>
  <c r="D50" i="2"/>
  <c r="E50" i="2"/>
  <c r="F50" i="2"/>
  <c r="G50" i="2"/>
  <c r="H50" i="2"/>
  <c r="I50" i="2"/>
  <c r="J50" i="2"/>
  <c r="K50" i="2"/>
  <c r="L50" i="2"/>
  <c r="M50" i="2"/>
  <c r="N50" i="2"/>
  <c r="O50" i="2"/>
  <c r="P50" i="2"/>
  <c r="Q50" i="2"/>
  <c r="R50" i="2"/>
  <c r="S50" i="2"/>
  <c r="T50" i="2"/>
  <c r="U50" i="2"/>
  <c r="V50" i="2"/>
  <c r="W50" i="2"/>
  <c r="X50" i="2"/>
  <c r="Y50" i="2"/>
  <c r="Z50" i="2"/>
  <c r="AA50" i="2"/>
  <c r="AB50" i="2"/>
  <c r="D51" i="2"/>
  <c r="E51" i="2"/>
  <c r="F51" i="2"/>
  <c r="G51" i="2"/>
  <c r="H51" i="2"/>
  <c r="I51" i="2"/>
  <c r="J51" i="2"/>
  <c r="K51" i="2"/>
  <c r="L51" i="2"/>
  <c r="M51" i="2"/>
  <c r="N51" i="2"/>
  <c r="O51" i="2"/>
  <c r="P51" i="2"/>
  <c r="Q51" i="2"/>
  <c r="R51" i="2"/>
  <c r="S51" i="2"/>
  <c r="T51" i="2"/>
  <c r="U51" i="2"/>
  <c r="V51" i="2"/>
  <c r="W51" i="2"/>
  <c r="X51" i="2"/>
  <c r="Y51" i="2"/>
  <c r="Z51" i="2"/>
  <c r="AA51" i="2"/>
  <c r="AB51" i="2"/>
  <c r="C53" i="2"/>
  <c r="D53" i="2"/>
  <c r="E53" i="2"/>
  <c r="F53" i="2"/>
  <c r="G53" i="2"/>
  <c r="H53" i="2"/>
  <c r="I53" i="2"/>
  <c r="J53" i="2"/>
  <c r="K53" i="2"/>
  <c r="L53" i="2"/>
  <c r="M53" i="2"/>
  <c r="N53" i="2"/>
  <c r="O53" i="2"/>
  <c r="P53" i="2"/>
  <c r="Q53" i="2"/>
  <c r="R53" i="2"/>
  <c r="S53" i="2"/>
  <c r="T53" i="2"/>
  <c r="U53" i="2"/>
  <c r="V53" i="2"/>
  <c r="W53" i="2"/>
  <c r="X53" i="2"/>
  <c r="Y53" i="2"/>
  <c r="Z53" i="2"/>
  <c r="AA53" i="2"/>
  <c r="AB53" i="2"/>
  <c r="C54" i="2"/>
  <c r="D54" i="2"/>
  <c r="E54" i="2"/>
  <c r="F54" i="2"/>
  <c r="G54" i="2"/>
  <c r="H54" i="2"/>
  <c r="I54" i="2"/>
  <c r="J54" i="2"/>
  <c r="K54" i="2"/>
  <c r="L54" i="2"/>
  <c r="M54" i="2"/>
  <c r="N54" i="2"/>
  <c r="O54" i="2"/>
  <c r="P54" i="2"/>
  <c r="Q54" i="2"/>
  <c r="R54" i="2"/>
  <c r="S54" i="2"/>
  <c r="T54" i="2"/>
  <c r="U54" i="2"/>
  <c r="V54" i="2"/>
  <c r="W54" i="2"/>
  <c r="X54" i="2"/>
  <c r="Y54" i="2"/>
  <c r="Z54" i="2"/>
  <c r="AA54" i="2"/>
  <c r="AB54" i="2"/>
  <c r="C58" i="2"/>
  <c r="D58" i="2"/>
  <c r="E58" i="2"/>
  <c r="F58" i="2"/>
  <c r="G58" i="2"/>
  <c r="H58" i="2"/>
  <c r="I58" i="2"/>
  <c r="J58" i="2"/>
  <c r="K58" i="2"/>
  <c r="L58" i="2"/>
  <c r="M58" i="2"/>
  <c r="N58" i="2"/>
  <c r="O58" i="2"/>
  <c r="P58" i="2"/>
  <c r="Q58" i="2"/>
  <c r="R58" i="2"/>
  <c r="S58" i="2"/>
  <c r="T58" i="2"/>
  <c r="U58" i="2"/>
  <c r="V58" i="2"/>
  <c r="W58" i="2"/>
  <c r="X58" i="2"/>
  <c r="Y58" i="2"/>
  <c r="Z58" i="2"/>
  <c r="AA58" i="2"/>
  <c r="AB58" i="2"/>
  <c r="C64" i="2"/>
  <c r="C65" i="2"/>
  <c r="C66" i="2"/>
  <c r="C67" i="2"/>
  <c r="C68" i="2"/>
  <c r="C69" i="2"/>
  <c r="C70" i="2"/>
  <c r="C71" i="2"/>
  <c r="C72" i="2"/>
  <c r="C73" i="2"/>
  <c r="C74" i="2"/>
  <c r="C75" i="2"/>
  <c r="C76" i="2"/>
  <c r="C77" i="2"/>
  <c r="C78" i="2"/>
  <c r="C79" i="2"/>
  <c r="C80" i="2"/>
  <c r="C81" i="2"/>
  <c r="C82" i="2"/>
  <c r="C83" i="2"/>
  <c r="C84" i="2"/>
  <c r="C85" i="2"/>
  <c r="C86" i="2"/>
  <c r="C87" i="2"/>
  <c r="C88" i="2"/>
  <c r="C89" i="2"/>
  <c r="C90" i="2"/>
  <c r="C91" i="2"/>
  <c r="C92" i="2"/>
  <c r="C93" i="2"/>
  <c r="C94" i="2"/>
  <c r="F60" i="2"/>
  <c r="J60" i="2"/>
  <c r="N60" i="2"/>
  <c r="R60" i="2"/>
  <c r="C60" i="2"/>
  <c r="G60" i="2"/>
  <c r="K60" i="2"/>
  <c r="O60" i="2"/>
  <c r="S60" i="2"/>
  <c r="D60" i="2"/>
  <c r="H60" i="2"/>
  <c r="L60" i="2"/>
  <c r="P60" i="2"/>
  <c r="T60" i="2"/>
  <c r="E60" i="2"/>
  <c r="I60" i="2"/>
  <c r="M60" i="2"/>
  <c r="Q60" i="2"/>
</calcChain>
</file>

<file path=xl/sharedStrings.xml><?xml version="1.0" encoding="utf-8"?>
<sst xmlns="http://schemas.openxmlformats.org/spreadsheetml/2006/main" count="158" uniqueCount="87">
  <si>
    <t>P06</t>
  </si>
  <si>
    <t>P05</t>
  </si>
  <si>
    <t>P04</t>
  </si>
  <si>
    <t>P03</t>
  </si>
  <si>
    <t>P02</t>
  </si>
  <si>
    <t>P01</t>
  </si>
  <si>
    <t>Produit</t>
  </si>
  <si>
    <t>M10</t>
  </si>
  <si>
    <t>M09</t>
  </si>
  <si>
    <t>M08</t>
  </si>
  <si>
    <t>M07</t>
  </si>
  <si>
    <t>M06</t>
  </si>
  <si>
    <t>M05</t>
  </si>
  <si>
    <t>M04</t>
  </si>
  <si>
    <t>M03</t>
  </si>
  <si>
    <t>M02</t>
  </si>
  <si>
    <t>M01</t>
  </si>
  <si>
    <t>Matériel</t>
  </si>
  <si>
    <t>O10</t>
  </si>
  <si>
    <t>O09</t>
  </si>
  <si>
    <t>O08</t>
  </si>
  <si>
    <t>O07</t>
  </si>
  <si>
    <t>O06</t>
  </si>
  <si>
    <t>O05</t>
  </si>
  <si>
    <t>O04</t>
  </si>
  <si>
    <t>O03</t>
  </si>
  <si>
    <t>O02</t>
  </si>
  <si>
    <t>O01</t>
  </si>
  <si>
    <t>Organisation</t>
  </si>
  <si>
    <t>W05</t>
  </si>
  <si>
    <t>W04</t>
  </si>
  <si>
    <t>W03</t>
  </si>
  <si>
    <t>W02</t>
  </si>
  <si>
    <t>W01</t>
  </si>
  <si>
    <t>Energie</t>
  </si>
  <si>
    <t>Minutes</t>
  </si>
  <si>
    <t>Code</t>
  </si>
  <si>
    <t>Objectif (%)</t>
  </si>
  <si>
    <t>TRS moyen (%)</t>
  </si>
  <si>
    <t>TRS OF (%)</t>
  </si>
  <si>
    <t>TFU</t>
  </si>
  <si>
    <t>TOR</t>
  </si>
  <si>
    <t>Temps de pause (mn)</t>
  </si>
  <si>
    <t xml:space="preserve">Objectif </t>
  </si>
  <si>
    <t>Cadence moyenne</t>
  </si>
  <si>
    <t>CADENCE OF (savon/min)</t>
  </si>
  <si>
    <t>Objectif rebut %</t>
  </si>
  <si>
    <t>1.28</t>
  </si>
  <si>
    <t>Rebut moyen %</t>
  </si>
  <si>
    <t xml:space="preserve"> REBUT OF %</t>
  </si>
  <si>
    <t>REBUT (unité)</t>
  </si>
  <si>
    <t>PRODUCTION (unité)</t>
  </si>
  <si>
    <t>Materiel</t>
  </si>
  <si>
    <t>Temps d'arrets par famille global</t>
  </si>
  <si>
    <t>Temps d'arrets par famille OF</t>
  </si>
  <si>
    <t>TEMPS D'ARRET OF/ min</t>
  </si>
  <si>
    <t>TEMPS DE MARCHE OF / min</t>
  </si>
  <si>
    <t>Objectif RG (min)</t>
  </si>
  <si>
    <t>Reglage moyen (min)</t>
  </si>
  <si>
    <t>TEMPS DE REGLAGE  OF / min</t>
  </si>
  <si>
    <t>OF 2007001</t>
  </si>
  <si>
    <t>OF 2005013</t>
  </si>
  <si>
    <t>OF 2005010</t>
  </si>
  <si>
    <t>OF 2005009</t>
  </si>
  <si>
    <t>OF 2005006</t>
  </si>
  <si>
    <t>OF 2005005</t>
  </si>
  <si>
    <t>OF 2004002</t>
  </si>
  <si>
    <t>OF 2004001</t>
  </si>
  <si>
    <t>OF 2003007</t>
  </si>
  <si>
    <t>OF 2003004</t>
  </si>
  <si>
    <t>OF 2003001</t>
  </si>
  <si>
    <t>OF 2002004</t>
  </si>
  <si>
    <t>OF 2002003</t>
  </si>
  <si>
    <t>OF  2002002</t>
  </si>
  <si>
    <t>OF 2002001</t>
  </si>
  <si>
    <t>OF 20011001</t>
  </si>
  <si>
    <t>OF 1951007</t>
  </si>
  <si>
    <t>OF 1951002</t>
  </si>
  <si>
    <t>Attention !!  Renseigner uniquement les céllules de couleur</t>
  </si>
  <si>
    <t>Code d'arrêt</t>
  </si>
  <si>
    <t>Rebut</t>
  </si>
  <si>
    <t>Production</t>
  </si>
  <si>
    <t>Temps d'arrêt</t>
  </si>
  <si>
    <t>Temps de marche</t>
  </si>
  <si>
    <t>Temps de reglage</t>
  </si>
  <si>
    <t>OF</t>
  </si>
  <si>
    <t>OF TEST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</si>
</sst>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43" formatCode="_-* #,##0.00\ _€_-;\-* #,##0.00\ _€_-;_-* &quot;-&quot;??\ _€_-;_-@_-"/>
  </numFmts>
  <fonts count="15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rgb="FFFF0000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i/>
      <sz val="9"/>
      <color rgb="FFFF0000"/>
      <name val="Calibri"/>
      <family val="2"/>
      <scheme val="minor"/>
    </font>
    <font>
      <b/>
      <i/>
      <sz val="11"/>
      <color rgb="FF090240"/>
      <name val="Calibri"/>
      <family val="2"/>
      <scheme val="minor"/>
    </font>
    <font>
      <b/>
      <i/>
      <sz val="9"/>
      <color rgb="FF0070C0"/>
      <name val="Calibri"/>
      <family val="2"/>
      <scheme val="minor"/>
    </font>
    <font>
      <b/>
      <i/>
      <sz val="11"/>
      <color rgb="FF0070C0"/>
      <name val="Calibri"/>
      <family val="2"/>
      <scheme val="minor"/>
    </font>
    <font>
      <sz val="11"/>
      <name val="Calibri"/>
      <family val="2"/>
      <scheme val="minor"/>
    </font>
    <font>
      <b/>
      <i/>
      <sz val="11"/>
      <color rgb="FFFF0000"/>
      <name val="Calibri"/>
      <family val="2"/>
      <scheme val="minor"/>
    </font>
    <font>
      <sz val="14"/>
      <color theme="1"/>
      <name val="Calibri"/>
      <family val="2"/>
      <scheme val="minor"/>
    </font>
    <font>
      <b/>
      <sz val="14"/>
      <color rgb="FFFF0000"/>
      <name val="Calibri"/>
      <family val="2"/>
      <scheme val="minor"/>
    </font>
    <font>
      <b/>
      <sz val="22"/>
      <color theme="1"/>
      <name val="Calibri"/>
      <family val="2"/>
      <scheme val="minor"/>
    </font>
    <font>
      <b/>
      <sz val="11"/>
      <name val="Calibri"/>
      <family val="2"/>
      <scheme val="minor"/>
    </font>
    <font>
      <b/>
      <sz val="20"/>
      <color theme="1"/>
      <name val="Calibri"/>
      <family val="2"/>
      <scheme val="minor"/>
    </font>
  </fonts>
  <fills count="19">
    <fill>
      <patternFill patternType="none"/>
    </fill>
    <fill>
      <patternFill patternType="gray125"/>
    </fill>
    <fill>
      <patternFill patternType="solid">
        <fgColor rgb="FFFFC000"/>
        <bgColor indexed="64"/>
      </patternFill>
    </fill>
    <fill>
      <patternFill patternType="solid">
        <fgColor theme="6" tint="-0.249977111117893"/>
        <bgColor indexed="64"/>
      </patternFill>
    </fill>
    <fill>
      <patternFill patternType="solid">
        <fgColor theme="3" tint="0.59999389629810485"/>
        <bgColor indexed="64"/>
      </patternFill>
    </fill>
    <fill>
      <patternFill patternType="solid">
        <fgColor theme="4" tint="0.39997558519241921"/>
        <bgColor indexed="64"/>
      </patternFill>
    </fill>
    <fill>
      <patternFill patternType="solid">
        <fgColor theme="6" tint="0.39997558519241921"/>
        <bgColor indexed="64"/>
      </patternFill>
    </fill>
    <fill>
      <patternFill patternType="solid">
        <fgColor theme="1" tint="0.249977111117893"/>
        <bgColor indexed="64"/>
      </patternFill>
    </fill>
    <fill>
      <patternFill patternType="solid">
        <fgColor theme="0" tint="-0.34998626667073579"/>
        <bgColor indexed="64"/>
      </patternFill>
    </fill>
    <fill>
      <patternFill patternType="solid">
        <fgColor rgb="FFFBCBA3"/>
        <bgColor indexed="64"/>
      </patternFill>
    </fill>
    <fill>
      <patternFill patternType="solid">
        <fgColor theme="9" tint="0.39997558519241921"/>
        <bgColor indexed="64"/>
      </patternFill>
    </fill>
    <fill>
      <patternFill patternType="solid">
        <fgColor theme="0" tint="-4.9989318521683403E-2"/>
        <bgColor indexed="64"/>
      </patternFill>
    </fill>
    <fill>
      <patternFill patternType="solid">
        <fgColor theme="1" tint="0.499984740745262"/>
        <bgColor indexed="64"/>
      </patternFill>
    </fill>
    <fill>
      <patternFill patternType="solid">
        <fgColor theme="6" tint="0.59999389629810485"/>
        <bgColor indexed="64"/>
      </patternFill>
    </fill>
    <fill>
      <patternFill patternType="solid">
        <fgColor theme="0" tint="-0.499984740745262"/>
        <bgColor indexed="64"/>
      </patternFill>
    </fill>
    <fill>
      <patternFill patternType="solid">
        <fgColor theme="7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7" tint="0.59999389629810485"/>
        <bgColor indexed="64"/>
      </patternFill>
    </fill>
    <fill>
      <patternFill patternType="solid">
        <fgColor theme="3" tint="0.79998168889431442"/>
        <bgColor indexed="64"/>
      </patternFill>
    </fill>
  </fills>
  <borders count="3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3">
    <xf numFmtId="0" fontId="0" fillId="0" borderId="0"/>
    <xf numFmtId="9" fontId="1" fillId="0" borderId="0" applyFont="0" applyFill="0" applyBorder="0" applyAlignment="0" applyProtection="0"/>
    <xf numFmtId="43" fontId="1" fillId="0" borderId="0" applyFont="0" applyFill="0" applyBorder="0" applyAlignment="0" applyProtection="0"/>
  </cellStyleXfs>
  <cellXfs count="97">
    <xf numFmtId="0" fontId="0" fillId="0" borderId="0" xfId="0"/>
    <xf numFmtId="0" fontId="0" fillId="2" borderId="1" xfId="0" applyFill="1" applyBorder="1"/>
    <xf numFmtId="0" fontId="4" fillId="2" borderId="1" xfId="0" applyFont="1" applyFill="1" applyBorder="1" applyAlignment="1">
      <alignment horizontal="center" vertical="center" wrapText="1"/>
    </xf>
    <xf numFmtId="0" fontId="0" fillId="0" borderId="0" xfId="0" applyAlignment="1">
      <alignment horizontal="center"/>
    </xf>
    <xf numFmtId="0" fontId="0" fillId="3" borderId="1" xfId="0" applyFill="1" applyBorder="1"/>
    <xf numFmtId="0" fontId="4" fillId="3" borderId="1" xfId="0" applyFont="1" applyFill="1" applyBorder="1" applyAlignment="1">
      <alignment horizontal="center" vertical="center" wrapText="1"/>
    </xf>
    <xf numFmtId="0" fontId="0" fillId="4" borderId="1" xfId="0" applyFill="1" applyBorder="1"/>
    <xf numFmtId="0" fontId="4" fillId="4" borderId="1" xfId="0" applyFont="1" applyFill="1" applyBorder="1" applyAlignment="1">
      <alignment horizontal="center" vertical="center" wrapText="1"/>
    </xf>
    <xf numFmtId="0" fontId="0" fillId="6" borderId="1" xfId="0" applyFill="1" applyBorder="1"/>
    <xf numFmtId="0" fontId="4" fillId="6" borderId="1" xfId="0" applyFont="1" applyFill="1" applyBorder="1" applyAlignment="1">
      <alignment horizontal="center" vertical="center" wrapText="1"/>
    </xf>
    <xf numFmtId="12" fontId="0" fillId="7" borderId="2" xfId="2" applyNumberFormat="1" applyFont="1" applyFill="1" applyBorder="1" applyAlignment="1">
      <alignment horizontal="center" vertical="center"/>
    </xf>
    <xf numFmtId="12" fontId="0" fillId="7" borderId="3" xfId="2" applyNumberFormat="1" applyFont="1" applyFill="1" applyBorder="1" applyAlignment="1">
      <alignment horizontal="center" vertical="center"/>
    </xf>
    <xf numFmtId="43" fontId="0" fillId="8" borderId="6" xfId="2" applyFont="1" applyFill="1" applyBorder="1" applyAlignment="1">
      <alignment horizontal="center" vertical="center"/>
    </xf>
    <xf numFmtId="43" fontId="0" fillId="8" borderId="1" xfId="2" applyFont="1" applyFill="1" applyBorder="1" applyAlignment="1">
      <alignment horizontal="center" vertical="center"/>
    </xf>
    <xf numFmtId="12" fontId="0" fillId="8" borderId="11" xfId="2" applyNumberFormat="1" applyFont="1" applyFill="1" applyBorder="1" applyAlignment="1">
      <alignment horizontal="center" vertical="center"/>
    </xf>
    <xf numFmtId="12" fontId="0" fillId="7" borderId="1" xfId="2" applyNumberFormat="1" applyFont="1" applyFill="1" applyBorder="1" applyAlignment="1">
      <alignment horizontal="center" vertical="center"/>
    </xf>
    <xf numFmtId="12" fontId="0" fillId="7" borderId="1" xfId="1" applyNumberFormat="1" applyFont="1" applyFill="1" applyBorder="1" applyAlignment="1">
      <alignment horizontal="center" vertical="center"/>
    </xf>
    <xf numFmtId="0" fontId="0" fillId="9" borderId="1" xfId="0" applyFill="1" applyBorder="1" applyAlignment="1">
      <alignment horizontal="center" vertical="center"/>
    </xf>
    <xf numFmtId="0" fontId="0" fillId="2" borderId="1" xfId="0" applyFill="1" applyBorder="1" applyAlignment="1">
      <alignment horizontal="center" vertical="center"/>
    </xf>
    <xf numFmtId="0" fontId="6" fillId="2" borderId="18" xfId="0" applyFont="1" applyFill="1" applyBorder="1" applyAlignment="1">
      <alignment horizontal="center" vertical="center" wrapText="1"/>
    </xf>
    <xf numFmtId="0" fontId="8" fillId="2" borderId="1" xfId="0" applyFont="1" applyFill="1" applyBorder="1" applyAlignment="1">
      <alignment horizontal="center" vertical="center"/>
    </xf>
    <xf numFmtId="0" fontId="0" fillId="10" borderId="1" xfId="0" applyFill="1" applyBorder="1" applyAlignment="1">
      <alignment horizontal="center" vertical="center"/>
    </xf>
    <xf numFmtId="0" fontId="4" fillId="11" borderId="22" xfId="0" applyFont="1" applyFill="1" applyBorder="1" applyAlignment="1">
      <alignment horizontal="center" vertical="center" wrapText="1"/>
    </xf>
    <xf numFmtId="0" fontId="4" fillId="11" borderId="15" xfId="0" applyFont="1" applyFill="1" applyBorder="1" applyAlignment="1">
      <alignment horizontal="center" vertical="center" wrapText="1"/>
    </xf>
    <xf numFmtId="0" fontId="0" fillId="12" borderId="1" xfId="0" applyFill="1" applyBorder="1" applyAlignment="1">
      <alignment horizontal="center" vertical="center"/>
    </xf>
    <xf numFmtId="0" fontId="4" fillId="12" borderId="17" xfId="0" applyFont="1" applyFill="1" applyBorder="1" applyAlignment="1">
      <alignment horizontal="center" vertical="center" wrapText="1"/>
    </xf>
    <xf numFmtId="0" fontId="4" fillId="3" borderId="18" xfId="0" applyFont="1" applyFill="1" applyBorder="1" applyAlignment="1">
      <alignment horizontal="center" vertical="center" wrapText="1"/>
    </xf>
    <xf numFmtId="0" fontId="4" fillId="3" borderId="15" xfId="0" applyFont="1" applyFill="1" applyBorder="1" applyAlignment="1">
      <alignment horizontal="center" vertical="center" wrapText="1"/>
    </xf>
    <xf numFmtId="0" fontId="4" fillId="12" borderId="23" xfId="0" applyFont="1" applyFill="1" applyBorder="1" applyAlignment="1">
      <alignment horizontal="center" vertical="center" wrapText="1"/>
    </xf>
    <xf numFmtId="0" fontId="4" fillId="4" borderId="22" xfId="0" applyFont="1" applyFill="1" applyBorder="1" applyAlignment="1">
      <alignment horizontal="center" vertical="center" wrapText="1"/>
    </xf>
    <xf numFmtId="0" fontId="4" fillId="4" borderId="15" xfId="0" applyFont="1" applyFill="1" applyBorder="1" applyAlignment="1">
      <alignment horizontal="center" vertical="center" wrapText="1"/>
    </xf>
    <xf numFmtId="0" fontId="4" fillId="12" borderId="24" xfId="0" applyFont="1" applyFill="1" applyBorder="1" applyAlignment="1">
      <alignment horizontal="center" vertical="center" wrapText="1"/>
    </xf>
    <xf numFmtId="0" fontId="4" fillId="13" borderId="22" xfId="0" applyFont="1" applyFill="1" applyBorder="1" applyAlignment="1">
      <alignment horizontal="center" vertical="center" wrapText="1"/>
    </xf>
    <xf numFmtId="0" fontId="4" fillId="13" borderId="15" xfId="0" applyFont="1" applyFill="1" applyBorder="1" applyAlignment="1">
      <alignment horizontal="center" vertical="center" wrapText="1"/>
    </xf>
    <xf numFmtId="0" fontId="4" fillId="13" borderId="17" xfId="0" applyFont="1" applyFill="1" applyBorder="1" applyAlignment="1">
      <alignment horizontal="center" vertical="center" wrapText="1"/>
    </xf>
    <xf numFmtId="0" fontId="0" fillId="9" borderId="1" xfId="0" applyFill="1" applyBorder="1" applyAlignment="1">
      <alignment horizontal="center" vertical="center" wrapText="1"/>
    </xf>
    <xf numFmtId="0" fontId="0" fillId="7" borderId="1" xfId="0" applyFill="1" applyBorder="1" applyAlignment="1">
      <alignment horizontal="center" vertical="center"/>
    </xf>
    <xf numFmtId="2" fontId="0" fillId="14" borderId="1" xfId="0" applyNumberFormat="1" applyFill="1" applyBorder="1" applyAlignment="1">
      <alignment horizontal="center" vertical="center"/>
    </xf>
    <xf numFmtId="0" fontId="0" fillId="14" borderId="1" xfId="0" applyFill="1" applyBorder="1" applyAlignment="1">
      <alignment horizontal="center" vertical="center"/>
    </xf>
    <xf numFmtId="0" fontId="0" fillId="9" borderId="26" xfId="0" applyFill="1" applyBorder="1" applyAlignment="1">
      <alignment horizontal="center" vertical="center"/>
    </xf>
    <xf numFmtId="0" fontId="0" fillId="15" borderId="28" xfId="0" applyFill="1" applyBorder="1" applyAlignment="1">
      <alignment horizontal="center" vertical="center" wrapText="1"/>
    </xf>
    <xf numFmtId="0" fontId="0" fillId="15" borderId="29" xfId="0" applyFill="1" applyBorder="1" applyAlignment="1">
      <alignment horizontal="center" vertical="center" wrapText="1"/>
    </xf>
    <xf numFmtId="0" fontId="2" fillId="0" borderId="30" xfId="0" applyFont="1" applyBorder="1" applyAlignment="1">
      <alignment horizontal="center" vertical="center" wrapText="1"/>
    </xf>
    <xf numFmtId="0" fontId="0" fillId="9" borderId="0" xfId="0" applyFill="1"/>
    <xf numFmtId="0" fontId="10" fillId="16" borderId="31" xfId="0" applyFont="1" applyFill="1" applyBorder="1"/>
    <xf numFmtId="0" fontId="11" fillId="16" borderId="14" xfId="0" applyFont="1" applyFill="1" applyBorder="1" applyAlignment="1">
      <alignment vertical="center"/>
    </xf>
    <xf numFmtId="0" fontId="11" fillId="16" borderId="7" xfId="0" applyFont="1" applyFill="1" applyBorder="1" applyAlignment="1">
      <alignment vertical="center"/>
    </xf>
    <xf numFmtId="0" fontId="4" fillId="17" borderId="32" xfId="0" applyFont="1" applyFill="1" applyBorder="1" applyAlignment="1">
      <alignment horizontal="center" vertical="center" wrapText="1"/>
    </xf>
    <xf numFmtId="0" fontId="0" fillId="0" borderId="0" xfId="0" applyAlignment="1">
      <alignment horizontal="center" vertical="center"/>
    </xf>
    <xf numFmtId="0" fontId="0" fillId="17" borderId="32" xfId="0" applyFill="1" applyBorder="1" applyAlignment="1">
      <alignment horizontal="center" vertical="center" wrapText="1"/>
    </xf>
    <xf numFmtId="0" fontId="0" fillId="10" borderId="32" xfId="0" applyFill="1" applyBorder="1" applyAlignment="1">
      <alignment horizontal="center" vertical="center" wrapText="1"/>
    </xf>
    <xf numFmtId="0" fontId="13" fillId="10" borderId="32" xfId="0" applyFont="1" applyFill="1" applyBorder="1" applyAlignment="1">
      <alignment horizontal="center" vertical="center" wrapText="1"/>
    </xf>
    <xf numFmtId="0" fontId="0" fillId="0" borderId="0" xfId="0" applyAlignment="1">
      <alignment horizontal="center" vertical="center" wrapText="1"/>
    </xf>
    <xf numFmtId="0" fontId="0" fillId="18" borderId="32" xfId="0" applyFill="1" applyBorder="1" applyAlignment="1">
      <alignment horizontal="center" vertical="center" wrapText="1"/>
    </xf>
    <xf numFmtId="0" fontId="3" fillId="18" borderId="32" xfId="0" applyFont="1" applyFill="1" applyBorder="1" applyAlignment="1">
      <alignment horizontal="center" vertical="center" wrapText="1"/>
    </xf>
    <xf numFmtId="0" fontId="2" fillId="0" borderId="0" xfId="0" applyFont="1" applyAlignment="1">
      <alignment horizontal="center" vertical="center" wrapText="1"/>
    </xf>
    <xf numFmtId="0" fontId="14" fillId="10" borderId="21" xfId="0" applyFont="1" applyFill="1" applyBorder="1" applyAlignment="1">
      <alignment horizontal="center" vertical="center" textRotation="90" wrapText="1"/>
    </xf>
    <xf numFmtId="0" fontId="14" fillId="10" borderId="20" xfId="0" applyFont="1" applyFill="1" applyBorder="1" applyAlignment="1">
      <alignment horizontal="center" vertical="center" textRotation="90" wrapText="1"/>
    </xf>
    <xf numFmtId="0" fontId="14" fillId="10" borderId="19" xfId="0" applyFont="1" applyFill="1" applyBorder="1" applyAlignment="1">
      <alignment horizontal="center" vertical="center" textRotation="90" wrapText="1"/>
    </xf>
    <xf numFmtId="0" fontId="12" fillId="17" borderId="21" xfId="0" applyFont="1" applyFill="1" applyBorder="1" applyAlignment="1">
      <alignment horizontal="center" vertical="center" textRotation="90" wrapText="1"/>
    </xf>
    <xf numFmtId="0" fontId="12" fillId="17" borderId="20" xfId="0" applyFont="1" applyFill="1" applyBorder="1" applyAlignment="1">
      <alignment horizontal="center" vertical="center" textRotation="90" wrapText="1"/>
    </xf>
    <xf numFmtId="0" fontId="12" fillId="17" borderId="19" xfId="0" applyFont="1" applyFill="1" applyBorder="1" applyAlignment="1">
      <alignment horizontal="center" vertical="center" textRotation="90" wrapText="1"/>
    </xf>
    <xf numFmtId="11" fontId="0" fillId="6" borderId="1" xfId="0" applyNumberFormat="1" applyFill="1" applyBorder="1" applyAlignment="1">
      <alignment horizontal="center" vertical="center"/>
    </xf>
    <xf numFmtId="0" fontId="0" fillId="5" borderId="1" xfId="0" applyFill="1" applyBorder="1" applyAlignment="1">
      <alignment horizontal="center" vertical="center"/>
    </xf>
    <xf numFmtId="0" fontId="0" fillId="3" borderId="1" xfId="0" applyFill="1" applyBorder="1" applyAlignment="1">
      <alignment horizontal="center" vertical="center"/>
    </xf>
    <xf numFmtId="0" fontId="0" fillId="2" borderId="1" xfId="0" applyFill="1" applyBorder="1" applyAlignment="1">
      <alignment horizontal="center" vertical="center"/>
    </xf>
    <xf numFmtId="0" fontId="5" fillId="8" borderId="10" xfId="0" applyFont="1" applyFill="1" applyBorder="1" applyAlignment="1">
      <alignment horizontal="center" vertical="center" wrapText="1"/>
    </xf>
    <xf numFmtId="0" fontId="5" fillId="8" borderId="9" xfId="0" applyFont="1" applyFill="1" applyBorder="1" applyAlignment="1">
      <alignment horizontal="center" vertical="center" wrapText="1"/>
    </xf>
    <xf numFmtId="0" fontId="5" fillId="8" borderId="8" xfId="0" applyFont="1" applyFill="1" applyBorder="1" applyAlignment="1">
      <alignment horizontal="center" vertical="center" wrapText="1"/>
    </xf>
    <xf numFmtId="0" fontId="5" fillId="8" borderId="7" xfId="0" applyFont="1" applyFill="1" applyBorder="1" applyAlignment="1">
      <alignment horizontal="center" vertical="center" wrapText="1"/>
    </xf>
    <xf numFmtId="0" fontId="5" fillId="7" borderId="5" xfId="0" applyFont="1" applyFill="1" applyBorder="1" applyAlignment="1">
      <alignment horizontal="center" vertical="center" wrapText="1"/>
    </xf>
    <xf numFmtId="0" fontId="5" fillId="7" borderId="4" xfId="0" applyFont="1" applyFill="1" applyBorder="1" applyAlignment="1">
      <alignment horizontal="center" vertical="center" wrapText="1"/>
    </xf>
    <xf numFmtId="0" fontId="0" fillId="0" borderId="0" xfId="0" applyAlignment="1">
      <alignment horizontal="center"/>
    </xf>
    <xf numFmtId="0" fontId="5" fillId="7" borderId="8" xfId="0" applyFont="1" applyFill="1" applyBorder="1" applyAlignment="1">
      <alignment horizontal="center" vertical="center" wrapText="1"/>
    </xf>
    <xf numFmtId="0" fontId="5" fillId="7" borderId="7" xfId="0" applyFont="1" applyFill="1" applyBorder="1" applyAlignment="1">
      <alignment horizontal="center" vertical="center" wrapText="1"/>
    </xf>
    <xf numFmtId="0" fontId="5" fillId="8" borderId="13" xfId="0" applyFont="1" applyFill="1" applyBorder="1" applyAlignment="1">
      <alignment horizontal="center" vertical="center" wrapText="1"/>
    </xf>
    <xf numFmtId="0" fontId="5" fillId="8" borderId="12" xfId="0" applyFont="1" applyFill="1" applyBorder="1" applyAlignment="1">
      <alignment horizontal="center" vertical="center" wrapText="1"/>
    </xf>
    <xf numFmtId="0" fontId="5" fillId="9" borderId="17" xfId="0" applyFont="1" applyFill="1" applyBorder="1" applyAlignment="1">
      <alignment horizontal="center" vertical="center" wrapText="1"/>
    </xf>
    <xf numFmtId="0" fontId="5" fillId="9" borderId="16" xfId="0" applyFont="1" applyFill="1" applyBorder="1" applyAlignment="1">
      <alignment horizontal="center" vertical="center" wrapText="1"/>
    </xf>
    <xf numFmtId="0" fontId="5" fillId="9" borderId="15" xfId="0" applyFont="1" applyFill="1" applyBorder="1" applyAlignment="1">
      <alignment horizontal="center" vertical="center" wrapText="1"/>
    </xf>
    <xf numFmtId="0" fontId="5" fillId="9" borderId="14" xfId="0" applyFont="1" applyFill="1" applyBorder="1" applyAlignment="1">
      <alignment horizontal="center" vertical="center" wrapText="1"/>
    </xf>
    <xf numFmtId="0" fontId="5" fillId="8" borderId="15" xfId="0" applyFont="1" applyFill="1" applyBorder="1" applyAlignment="1">
      <alignment horizontal="center" vertical="center" wrapText="1"/>
    </xf>
    <xf numFmtId="0" fontId="5" fillId="8" borderId="14" xfId="0" applyFont="1" applyFill="1" applyBorder="1" applyAlignment="1">
      <alignment horizontal="center" vertical="center" wrapText="1"/>
    </xf>
    <xf numFmtId="0" fontId="9" fillId="2" borderId="25" xfId="0" applyFont="1" applyFill="1" applyBorder="1" applyAlignment="1">
      <alignment horizontal="center" vertical="center" wrapText="1"/>
    </xf>
    <xf numFmtId="0" fontId="9" fillId="2" borderId="20" xfId="0" applyFont="1" applyFill="1" applyBorder="1" applyAlignment="1">
      <alignment horizontal="center" vertical="center" wrapText="1"/>
    </xf>
    <xf numFmtId="0" fontId="9" fillId="2" borderId="19" xfId="0" applyFont="1" applyFill="1" applyBorder="1" applyAlignment="1">
      <alignment horizontal="center" vertical="center" wrapText="1"/>
    </xf>
    <xf numFmtId="0" fontId="7" fillId="2" borderId="21" xfId="0" applyFont="1" applyFill="1" applyBorder="1" applyAlignment="1">
      <alignment horizontal="center" vertical="center" wrapText="1"/>
    </xf>
    <xf numFmtId="0" fontId="7" fillId="2" borderId="20" xfId="0" applyFont="1" applyFill="1" applyBorder="1" applyAlignment="1">
      <alignment horizontal="center" vertical="center" wrapText="1"/>
    </xf>
    <xf numFmtId="0" fontId="7" fillId="2" borderId="19" xfId="0" applyFont="1" applyFill="1" applyBorder="1" applyAlignment="1">
      <alignment horizontal="center" vertical="center" wrapText="1"/>
    </xf>
    <xf numFmtId="0" fontId="8" fillId="2" borderId="1" xfId="0" applyFont="1" applyFill="1" applyBorder="1" applyAlignment="1">
      <alignment horizontal="center" vertical="center"/>
    </xf>
    <xf numFmtId="0" fontId="5" fillId="9" borderId="26" xfId="0" applyFont="1" applyFill="1" applyBorder="1" applyAlignment="1">
      <alignment horizontal="center" vertical="center" wrapText="1"/>
    </xf>
    <xf numFmtId="0" fontId="5" fillId="9" borderId="27" xfId="0" applyFont="1" applyFill="1" applyBorder="1" applyAlignment="1">
      <alignment horizontal="center" vertical="center" wrapText="1"/>
    </xf>
    <xf numFmtId="0" fontId="5" fillId="14" borderId="1" xfId="0" applyFont="1" applyFill="1" applyBorder="1" applyAlignment="1">
      <alignment horizontal="center" vertical="center" wrapText="1"/>
    </xf>
    <xf numFmtId="0" fontId="5" fillId="14" borderId="7" xfId="0" applyFont="1" applyFill="1" applyBorder="1" applyAlignment="1">
      <alignment horizontal="center" vertical="center" wrapText="1"/>
    </xf>
    <xf numFmtId="0" fontId="5" fillId="7" borderId="1" xfId="0" applyFont="1" applyFill="1" applyBorder="1" applyAlignment="1">
      <alignment horizontal="center" vertical="center" wrapText="1"/>
    </xf>
    <xf numFmtId="0" fontId="5" fillId="9" borderId="1" xfId="0" applyFont="1" applyFill="1" applyBorder="1" applyAlignment="1">
      <alignment horizontal="center" vertical="center" wrapText="1"/>
    </xf>
    <xf numFmtId="0" fontId="5" fillId="9" borderId="7" xfId="0" applyFont="1" applyFill="1" applyBorder="1" applyAlignment="1">
      <alignment horizontal="center" vertical="center" wrapText="1"/>
    </xf>
  </cellXfs>
  <cellStyles count="3">
    <cellStyle name="Milliers 2" xfId="2"/>
    <cellStyle name="Normal" xfId="0" builtinId="0"/>
    <cellStyle name="Pourcentage" xfId="1" builtinId="5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3</xdr:col>
      <xdr:colOff>714375</xdr:colOff>
      <xdr:row>0</xdr:row>
      <xdr:rowOff>361950</xdr:rowOff>
    </xdr:from>
    <xdr:to>
      <xdr:col>4</xdr:col>
      <xdr:colOff>666750</xdr:colOff>
      <xdr:row>1</xdr:row>
      <xdr:rowOff>352425</xdr:rowOff>
    </xdr:to>
    <xdr:sp macro="[0]!MAJ" textlink="">
      <xdr:nvSpPr>
        <xdr:cNvPr id="2" name="Rectangle à coins arrondis 1"/>
        <xdr:cNvSpPr/>
      </xdr:nvSpPr>
      <xdr:spPr>
        <a:xfrm>
          <a:off x="3276600" y="361950"/>
          <a:ext cx="714375" cy="371475"/>
        </a:xfrm>
        <a:prstGeom prst="roundRect">
          <a:avLst/>
        </a:prstGeom>
        <a:solidFill>
          <a:srgbClr val="7030A0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/>
            <a:t>Copier</a:t>
          </a: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1"/>
  <dimension ref="A1:O38"/>
  <sheetViews>
    <sheetView tabSelected="1" workbookViewId="0">
      <selection activeCell="F5" sqref="F5"/>
    </sheetView>
  </sheetViews>
  <sheetFormatPr baseColWidth="10" defaultRowHeight="15" x14ac:dyDescent="0.25"/>
  <cols>
    <col min="2" max="2" width="12.28515625" bestFit="1" customWidth="1"/>
    <col min="3" max="3" width="14.7109375" customWidth="1"/>
  </cols>
  <sheetData>
    <row r="1" spans="1:15" ht="30" customHeight="1" thickBot="1" x14ac:dyDescent="0.3">
      <c r="B1" s="55"/>
      <c r="C1" s="52"/>
      <c r="D1" s="52"/>
      <c r="E1" s="52"/>
      <c r="F1" s="52"/>
      <c r="G1" s="52"/>
      <c r="H1" s="52"/>
      <c r="I1" s="52"/>
      <c r="J1" s="52"/>
      <c r="K1" s="52"/>
      <c r="L1" s="52"/>
      <c r="M1" s="52"/>
      <c r="N1" s="52"/>
      <c r="O1" s="52"/>
    </row>
    <row r="2" spans="1:15" ht="30" customHeight="1" thickBot="1" x14ac:dyDescent="0.3">
      <c r="B2" s="54" t="s">
        <v>85</v>
      </c>
      <c r="C2" s="53" t="s">
        <v>86</v>
      </c>
      <c r="D2" s="48"/>
      <c r="E2" s="48"/>
      <c r="F2" s="48"/>
      <c r="G2" s="48"/>
      <c r="H2" s="48"/>
      <c r="I2" s="48"/>
      <c r="J2" s="48"/>
      <c r="K2" s="48"/>
      <c r="L2" s="48"/>
      <c r="M2" s="48"/>
      <c r="N2" s="48"/>
      <c r="O2" s="48"/>
    </row>
    <row r="3" spans="1:15" ht="30" customHeight="1" thickBot="1" x14ac:dyDescent="0.3">
      <c r="A3" s="56" t="s">
        <v>81</v>
      </c>
      <c r="B3" s="51" t="s">
        <v>84</v>
      </c>
      <c r="C3" s="50">
        <v>1</v>
      </c>
      <c r="D3" s="52"/>
      <c r="E3" s="52"/>
      <c r="F3" s="52"/>
      <c r="G3" s="52"/>
      <c r="H3" s="52"/>
      <c r="I3" s="52"/>
      <c r="J3" s="52"/>
      <c r="K3" s="52"/>
      <c r="L3" s="52"/>
    </row>
    <row r="4" spans="1:15" ht="30" customHeight="1" thickBot="1" x14ac:dyDescent="0.3">
      <c r="A4" s="57"/>
      <c r="B4" s="51" t="s">
        <v>83</v>
      </c>
      <c r="C4" s="50">
        <v>2</v>
      </c>
      <c r="D4" s="48"/>
      <c r="E4" s="48"/>
      <c r="F4" s="48"/>
      <c r="G4" s="48"/>
      <c r="H4" s="48"/>
      <c r="I4" s="48"/>
      <c r="J4" s="48"/>
      <c r="K4" s="48"/>
      <c r="L4" s="48"/>
    </row>
    <row r="5" spans="1:15" ht="30" customHeight="1" thickBot="1" x14ac:dyDescent="0.3">
      <c r="A5" s="57"/>
      <c r="B5" s="51" t="s">
        <v>82</v>
      </c>
      <c r="C5" s="50">
        <v>3</v>
      </c>
      <c r="D5" s="48"/>
      <c r="E5" s="48"/>
      <c r="F5" s="48"/>
      <c r="G5" s="48"/>
      <c r="H5" s="48"/>
      <c r="I5" s="48"/>
      <c r="J5" s="48"/>
      <c r="K5" s="48"/>
      <c r="L5" s="48"/>
    </row>
    <row r="6" spans="1:15" ht="30" customHeight="1" thickBot="1" x14ac:dyDescent="0.3">
      <c r="A6" s="57"/>
      <c r="B6" s="51" t="s">
        <v>81</v>
      </c>
      <c r="C6" s="50">
        <v>4</v>
      </c>
      <c r="D6" s="48"/>
      <c r="E6" s="48"/>
      <c r="F6" s="48"/>
      <c r="G6" s="48"/>
      <c r="H6" s="48"/>
      <c r="I6" s="48"/>
      <c r="J6" s="48"/>
      <c r="K6" s="48"/>
      <c r="L6" s="48"/>
    </row>
    <row r="7" spans="1:15" ht="30" customHeight="1" thickBot="1" x14ac:dyDescent="0.3">
      <c r="A7" s="58"/>
      <c r="B7" s="51" t="s">
        <v>80</v>
      </c>
      <c r="C7" s="50">
        <v>5</v>
      </c>
      <c r="D7" s="48"/>
      <c r="E7" s="48"/>
      <c r="F7" s="48"/>
      <c r="G7" s="48"/>
      <c r="H7" s="48"/>
      <c r="I7" s="48"/>
      <c r="J7" s="48"/>
      <c r="K7" s="48"/>
      <c r="L7" s="48"/>
    </row>
    <row r="8" spans="1:15" ht="15" customHeight="1" thickBot="1" x14ac:dyDescent="0.3">
      <c r="A8" s="59" t="s">
        <v>79</v>
      </c>
      <c r="B8" s="47" t="s">
        <v>33</v>
      </c>
      <c r="C8" s="49">
        <v>6</v>
      </c>
      <c r="D8" s="48"/>
      <c r="E8" s="48"/>
      <c r="F8" s="48"/>
      <c r="G8" s="48"/>
      <c r="H8" s="48"/>
      <c r="I8" s="48"/>
      <c r="J8" s="48"/>
      <c r="K8" s="48"/>
      <c r="L8" s="48"/>
    </row>
    <row r="9" spans="1:15" ht="15" customHeight="1" thickBot="1" x14ac:dyDescent="0.3">
      <c r="A9" s="60"/>
      <c r="B9" s="47" t="s">
        <v>32</v>
      </c>
      <c r="C9" s="49">
        <f>C8+1</f>
        <v>7</v>
      </c>
      <c r="D9" s="48"/>
      <c r="E9" s="48"/>
      <c r="F9" s="48"/>
      <c r="G9" s="48"/>
      <c r="H9" s="48"/>
      <c r="I9" s="48"/>
      <c r="J9" s="48"/>
      <c r="K9" s="48"/>
      <c r="L9" s="48"/>
    </row>
    <row r="10" spans="1:15" ht="15" customHeight="1" thickBot="1" x14ac:dyDescent="0.3">
      <c r="A10" s="60"/>
      <c r="B10" s="47" t="s">
        <v>31</v>
      </c>
      <c r="C10" s="49">
        <v>8</v>
      </c>
      <c r="D10" s="48"/>
      <c r="E10" s="48"/>
      <c r="F10" s="48"/>
      <c r="G10" s="48"/>
      <c r="H10" s="48"/>
      <c r="I10" s="48"/>
      <c r="J10" s="48"/>
      <c r="K10" s="48"/>
      <c r="L10" s="48"/>
    </row>
    <row r="11" spans="1:15" ht="15" customHeight="1" thickBot="1" x14ac:dyDescent="0.3">
      <c r="A11" s="60"/>
      <c r="B11" s="47" t="s">
        <v>30</v>
      </c>
      <c r="C11" s="49">
        <f>C10+1</f>
        <v>9</v>
      </c>
      <c r="D11" s="48"/>
      <c r="E11" s="48"/>
      <c r="F11" s="48"/>
      <c r="G11" s="48"/>
      <c r="H11" s="48"/>
      <c r="I11" s="48"/>
      <c r="J11" s="48"/>
      <c r="K11" s="48"/>
      <c r="L11" s="48"/>
    </row>
    <row r="12" spans="1:15" ht="15" customHeight="1" thickBot="1" x14ac:dyDescent="0.3">
      <c r="A12" s="60"/>
      <c r="B12" s="47" t="s">
        <v>29</v>
      </c>
      <c r="C12" s="49">
        <f t="shared" ref="C12:C38" si="0">C11+1</f>
        <v>10</v>
      </c>
      <c r="D12" s="48"/>
      <c r="E12" s="48"/>
      <c r="F12" s="48"/>
      <c r="G12" s="48"/>
      <c r="H12" s="48"/>
      <c r="I12" s="48"/>
      <c r="J12" s="48"/>
      <c r="K12" s="48"/>
      <c r="L12" s="48"/>
    </row>
    <row r="13" spans="1:15" ht="15" customHeight="1" thickBot="1" x14ac:dyDescent="0.3">
      <c r="A13" s="60"/>
      <c r="B13" s="47" t="s">
        <v>27</v>
      </c>
      <c r="C13" s="49">
        <f t="shared" si="0"/>
        <v>11</v>
      </c>
      <c r="D13" s="48"/>
      <c r="E13" s="48"/>
      <c r="F13" s="48"/>
      <c r="G13" s="48"/>
      <c r="H13" s="48"/>
      <c r="I13" s="48"/>
      <c r="J13" s="48"/>
      <c r="K13" s="48"/>
      <c r="L13" s="48"/>
    </row>
    <row r="14" spans="1:15" ht="15" customHeight="1" thickBot="1" x14ac:dyDescent="0.3">
      <c r="A14" s="60"/>
      <c r="B14" s="47" t="s">
        <v>26</v>
      </c>
      <c r="C14" s="49">
        <f t="shared" si="0"/>
        <v>12</v>
      </c>
      <c r="D14" s="48"/>
      <c r="E14" s="48"/>
      <c r="F14" s="48"/>
      <c r="G14" s="48"/>
      <c r="H14" s="48"/>
      <c r="I14" s="48"/>
      <c r="J14" s="48"/>
      <c r="K14" s="48"/>
      <c r="L14" s="48"/>
    </row>
    <row r="15" spans="1:15" ht="15" customHeight="1" thickBot="1" x14ac:dyDescent="0.3">
      <c r="A15" s="60"/>
      <c r="B15" s="47" t="s">
        <v>25</v>
      </c>
      <c r="C15" s="49">
        <f t="shared" si="0"/>
        <v>13</v>
      </c>
    </row>
    <row r="16" spans="1:15" ht="15" customHeight="1" thickBot="1" x14ac:dyDescent="0.3">
      <c r="A16" s="60"/>
      <c r="B16" s="47" t="s">
        <v>24</v>
      </c>
      <c r="C16" s="49">
        <f t="shared" si="0"/>
        <v>14</v>
      </c>
    </row>
    <row r="17" spans="1:3" ht="15" customHeight="1" thickBot="1" x14ac:dyDescent="0.3">
      <c r="A17" s="60"/>
      <c r="B17" s="47" t="s">
        <v>23</v>
      </c>
      <c r="C17" s="49">
        <f t="shared" si="0"/>
        <v>15</v>
      </c>
    </row>
    <row r="18" spans="1:3" ht="15" customHeight="1" thickBot="1" x14ac:dyDescent="0.3">
      <c r="A18" s="60"/>
      <c r="B18" s="47" t="s">
        <v>22</v>
      </c>
      <c r="C18" s="49">
        <f t="shared" si="0"/>
        <v>16</v>
      </c>
    </row>
    <row r="19" spans="1:3" ht="15" customHeight="1" thickBot="1" x14ac:dyDescent="0.3">
      <c r="A19" s="60"/>
      <c r="B19" s="47" t="s">
        <v>21</v>
      </c>
      <c r="C19" s="49">
        <f t="shared" si="0"/>
        <v>17</v>
      </c>
    </row>
    <row r="20" spans="1:3" ht="15" customHeight="1" thickBot="1" x14ac:dyDescent="0.3">
      <c r="A20" s="60"/>
      <c r="B20" s="47" t="s">
        <v>20</v>
      </c>
      <c r="C20" s="49">
        <f t="shared" si="0"/>
        <v>18</v>
      </c>
    </row>
    <row r="21" spans="1:3" ht="15" customHeight="1" thickBot="1" x14ac:dyDescent="0.3">
      <c r="A21" s="60"/>
      <c r="B21" s="47" t="s">
        <v>19</v>
      </c>
      <c r="C21" s="49">
        <f t="shared" si="0"/>
        <v>19</v>
      </c>
    </row>
    <row r="22" spans="1:3" ht="15" customHeight="1" thickBot="1" x14ac:dyDescent="0.3">
      <c r="A22" s="60"/>
      <c r="B22" s="47" t="s">
        <v>18</v>
      </c>
      <c r="C22" s="49">
        <f t="shared" si="0"/>
        <v>20</v>
      </c>
    </row>
    <row r="23" spans="1:3" ht="15" customHeight="1" thickBot="1" x14ac:dyDescent="0.3">
      <c r="A23" s="60"/>
      <c r="B23" s="47" t="s">
        <v>16</v>
      </c>
      <c r="C23" s="49">
        <f t="shared" si="0"/>
        <v>21</v>
      </c>
    </row>
    <row r="24" spans="1:3" ht="15" customHeight="1" thickBot="1" x14ac:dyDescent="0.3">
      <c r="A24" s="60"/>
      <c r="B24" s="47" t="s">
        <v>15</v>
      </c>
      <c r="C24" s="49">
        <f t="shared" si="0"/>
        <v>22</v>
      </c>
    </row>
    <row r="25" spans="1:3" ht="15" customHeight="1" thickBot="1" x14ac:dyDescent="0.3">
      <c r="A25" s="60"/>
      <c r="B25" s="47" t="s">
        <v>14</v>
      </c>
      <c r="C25" s="49">
        <f t="shared" si="0"/>
        <v>23</v>
      </c>
    </row>
    <row r="26" spans="1:3" ht="15" customHeight="1" thickBot="1" x14ac:dyDescent="0.3">
      <c r="A26" s="60"/>
      <c r="B26" s="47" t="s">
        <v>13</v>
      </c>
      <c r="C26" s="49">
        <f t="shared" si="0"/>
        <v>24</v>
      </c>
    </row>
    <row r="27" spans="1:3" ht="15" customHeight="1" thickBot="1" x14ac:dyDescent="0.3">
      <c r="A27" s="60"/>
      <c r="B27" s="47" t="s">
        <v>12</v>
      </c>
      <c r="C27" s="49">
        <f t="shared" si="0"/>
        <v>25</v>
      </c>
    </row>
    <row r="28" spans="1:3" ht="15" customHeight="1" thickBot="1" x14ac:dyDescent="0.3">
      <c r="A28" s="60"/>
      <c r="B28" s="47" t="s">
        <v>11</v>
      </c>
      <c r="C28" s="49">
        <f t="shared" si="0"/>
        <v>26</v>
      </c>
    </row>
    <row r="29" spans="1:3" ht="15" customHeight="1" thickBot="1" x14ac:dyDescent="0.3">
      <c r="A29" s="60"/>
      <c r="B29" s="47" t="s">
        <v>10</v>
      </c>
      <c r="C29" s="49">
        <f t="shared" si="0"/>
        <v>27</v>
      </c>
    </row>
    <row r="30" spans="1:3" ht="15" customHeight="1" thickBot="1" x14ac:dyDescent="0.3">
      <c r="A30" s="60"/>
      <c r="B30" s="47" t="s">
        <v>9</v>
      </c>
      <c r="C30" s="49">
        <f t="shared" si="0"/>
        <v>28</v>
      </c>
    </row>
    <row r="31" spans="1:3" ht="15" customHeight="1" thickBot="1" x14ac:dyDescent="0.3">
      <c r="A31" s="60"/>
      <c r="B31" s="47" t="s">
        <v>8</v>
      </c>
      <c r="C31" s="49">
        <f t="shared" si="0"/>
        <v>29</v>
      </c>
    </row>
    <row r="32" spans="1:3" ht="15" customHeight="1" thickBot="1" x14ac:dyDescent="0.3">
      <c r="A32" s="60"/>
      <c r="B32" s="47" t="s">
        <v>7</v>
      </c>
      <c r="C32" s="49">
        <f t="shared" si="0"/>
        <v>30</v>
      </c>
    </row>
    <row r="33" spans="1:3" ht="15" customHeight="1" thickBot="1" x14ac:dyDescent="0.3">
      <c r="A33" s="60"/>
      <c r="B33" s="47" t="s">
        <v>5</v>
      </c>
      <c r="C33" s="49">
        <f t="shared" si="0"/>
        <v>31</v>
      </c>
    </row>
    <row r="34" spans="1:3" ht="15.75" thickBot="1" x14ac:dyDescent="0.3">
      <c r="A34" s="60"/>
      <c r="B34" s="47" t="s">
        <v>4</v>
      </c>
      <c r="C34" s="49">
        <f t="shared" si="0"/>
        <v>32</v>
      </c>
    </row>
    <row r="35" spans="1:3" ht="15.75" thickBot="1" x14ac:dyDescent="0.3">
      <c r="A35" s="60"/>
      <c r="B35" s="47" t="s">
        <v>3</v>
      </c>
      <c r="C35" s="49">
        <f t="shared" si="0"/>
        <v>33</v>
      </c>
    </row>
    <row r="36" spans="1:3" ht="15.75" thickBot="1" x14ac:dyDescent="0.3">
      <c r="A36" s="60"/>
      <c r="B36" s="47" t="s">
        <v>2</v>
      </c>
      <c r="C36" s="49">
        <f t="shared" si="0"/>
        <v>34</v>
      </c>
    </row>
    <row r="37" spans="1:3" ht="15.75" thickBot="1" x14ac:dyDescent="0.3">
      <c r="A37" s="60"/>
      <c r="B37" s="47" t="s">
        <v>1</v>
      </c>
      <c r="C37" s="49">
        <f t="shared" si="0"/>
        <v>35</v>
      </c>
    </row>
    <row r="38" spans="1:3" ht="15.75" thickBot="1" x14ac:dyDescent="0.3">
      <c r="A38" s="61"/>
      <c r="B38" s="47" t="s">
        <v>0</v>
      </c>
      <c r="C38" s="49">
        <f t="shared" si="0"/>
        <v>36</v>
      </c>
    </row>
  </sheetData>
  <mergeCells count="2">
    <mergeCell ref="A3:A7"/>
    <mergeCell ref="A8:A38"/>
  </mergeCells>
  <pageMargins left="0.7" right="0.7" top="0.75" bottom="0.75" header="0.3" footer="0.3"/>
  <pageSetup paperSize="9" orientation="portrait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0"/>
  <dimension ref="A1:AB94"/>
  <sheetViews>
    <sheetView zoomScale="75" zoomScaleNormal="75" workbookViewId="0">
      <selection activeCell="U7" sqref="U7:U8"/>
    </sheetView>
  </sheetViews>
  <sheetFormatPr baseColWidth="10" defaultRowHeight="15" x14ac:dyDescent="0.25"/>
  <cols>
    <col min="1" max="1" width="30.7109375" customWidth="1"/>
    <col min="2" max="2" width="9.85546875" customWidth="1"/>
    <col min="3" max="4" width="12" bestFit="1" customWidth="1"/>
    <col min="5" max="5" width="13.7109375" customWidth="1"/>
    <col min="6" max="7" width="12" bestFit="1" customWidth="1"/>
    <col min="8" max="8" width="13.5703125" customWidth="1"/>
    <col min="9" max="11" width="12" bestFit="1" customWidth="1"/>
    <col min="12" max="14" width="13.5703125" customWidth="1"/>
    <col min="15" max="28" width="13.7109375" customWidth="1"/>
  </cols>
  <sheetData>
    <row r="1" spans="1:28" ht="24.95" customHeight="1" x14ac:dyDescent="0.3">
      <c r="B1" s="46" t="s">
        <v>78</v>
      </c>
      <c r="C1" s="45"/>
      <c r="D1" s="45"/>
      <c r="E1" s="45"/>
      <c r="F1" s="45"/>
      <c r="G1" s="44"/>
      <c r="H1" s="43"/>
    </row>
    <row r="2" spans="1:28" ht="15.75" thickBot="1" x14ac:dyDescent="0.3"/>
    <row r="3" spans="1:28" ht="30" customHeight="1" thickBot="1" x14ac:dyDescent="0.3">
      <c r="A3" s="42"/>
      <c r="B3" s="42"/>
      <c r="C3" s="40" t="s">
        <v>77</v>
      </c>
      <c r="D3" s="40" t="s">
        <v>76</v>
      </c>
      <c r="E3" s="40" t="s">
        <v>75</v>
      </c>
      <c r="F3" s="40" t="s">
        <v>74</v>
      </c>
      <c r="G3" s="40" t="s">
        <v>73</v>
      </c>
      <c r="H3" s="40" t="s">
        <v>72</v>
      </c>
      <c r="I3" s="40" t="s">
        <v>71</v>
      </c>
      <c r="J3" s="40" t="s">
        <v>70</v>
      </c>
      <c r="K3" s="40" t="s">
        <v>69</v>
      </c>
      <c r="L3" s="40" t="s">
        <v>68</v>
      </c>
      <c r="M3" s="41" t="s">
        <v>67</v>
      </c>
      <c r="N3" s="40" t="s">
        <v>66</v>
      </c>
      <c r="O3" s="40" t="s">
        <v>65</v>
      </c>
      <c r="P3" s="40" t="s">
        <v>64</v>
      </c>
      <c r="Q3" s="40" t="s">
        <v>63</v>
      </c>
      <c r="R3" s="40" t="s">
        <v>62</v>
      </c>
      <c r="S3" s="40" t="s">
        <v>61</v>
      </c>
      <c r="T3" s="40" t="s">
        <v>60</v>
      </c>
      <c r="U3" s="40" t="s">
        <v>86</v>
      </c>
      <c r="V3" s="40"/>
      <c r="W3" s="40"/>
      <c r="X3" s="40"/>
      <c r="Y3" s="40"/>
      <c r="Z3" s="40"/>
      <c r="AA3" s="40"/>
      <c r="AB3" s="40"/>
    </row>
    <row r="4" spans="1:28" ht="24.95" customHeight="1" x14ac:dyDescent="0.25">
      <c r="A4" s="90" t="s">
        <v>59</v>
      </c>
      <c r="B4" s="91"/>
      <c r="C4" s="39">
        <v>46</v>
      </c>
      <c r="D4" s="39">
        <v>70</v>
      </c>
      <c r="E4" s="39">
        <v>133</v>
      </c>
      <c r="F4" s="39">
        <v>101</v>
      </c>
      <c r="G4" s="39">
        <v>34</v>
      </c>
      <c r="H4" s="39">
        <v>85</v>
      </c>
      <c r="I4" s="39">
        <v>15</v>
      </c>
      <c r="J4" s="39">
        <v>106</v>
      </c>
      <c r="K4" s="39">
        <v>87</v>
      </c>
      <c r="L4" s="39">
        <v>63</v>
      </c>
      <c r="M4" s="39">
        <v>70</v>
      </c>
      <c r="N4" s="39">
        <v>23</v>
      </c>
      <c r="O4" s="39">
        <v>65</v>
      </c>
      <c r="P4" s="39">
        <v>11</v>
      </c>
      <c r="Q4" s="39">
        <v>53</v>
      </c>
      <c r="R4" s="39">
        <v>11</v>
      </c>
      <c r="S4" s="39">
        <v>55</v>
      </c>
      <c r="T4" s="39">
        <v>75</v>
      </c>
      <c r="U4" s="39">
        <v>1</v>
      </c>
      <c r="V4" s="39"/>
      <c r="W4" s="39"/>
      <c r="X4" s="39"/>
      <c r="Y4" s="39"/>
      <c r="Z4" s="39"/>
      <c r="AA4" s="39"/>
      <c r="AB4" s="39"/>
    </row>
    <row r="5" spans="1:28" ht="24.95" customHeight="1" x14ac:dyDescent="0.25">
      <c r="A5" s="92" t="s">
        <v>58</v>
      </c>
      <c r="B5" s="93"/>
      <c r="C5" s="38">
        <f>C4</f>
        <v>46</v>
      </c>
      <c r="D5" s="38">
        <f>AVERAGE(C4:D4)</f>
        <v>58</v>
      </c>
      <c r="E5" s="38">
        <f>AVERAGE(C4:E4)</f>
        <v>83</v>
      </c>
      <c r="F5" s="38">
        <f>AVERAGE(C4:F4)</f>
        <v>87.5</v>
      </c>
      <c r="G5" s="38">
        <f>AVERAGE(D4:G4)</f>
        <v>84.5</v>
      </c>
      <c r="H5" s="37">
        <f>AVERAGE(C4:H4)</f>
        <v>78.166666666666671</v>
      </c>
      <c r="I5" s="37">
        <f>AVERAGE(C4:I4)</f>
        <v>69.142857142857139</v>
      </c>
      <c r="J5" s="37">
        <f>AVERAGE(C4:J4)</f>
        <v>73.75</v>
      </c>
      <c r="K5" s="37">
        <f>AVERAGE(C4:K4)</f>
        <v>75.222222222222229</v>
      </c>
      <c r="L5" s="37">
        <f>AVERAGE(C4:L4)</f>
        <v>74</v>
      </c>
      <c r="M5" s="37">
        <f>AVERAGE(C4:M4)</f>
        <v>73.63636363636364</v>
      </c>
      <c r="N5" s="37">
        <f>AVERAGE(C4:N4)</f>
        <v>69.416666666666671</v>
      </c>
      <c r="O5" s="37">
        <f>AVERAGE(C4:O4)</f>
        <v>69.07692307692308</v>
      </c>
      <c r="P5" s="37">
        <f>AVERAGE(C4:P4)</f>
        <v>64.928571428571431</v>
      </c>
      <c r="Q5" s="37">
        <f>AVERAGE(C4:Q4)</f>
        <v>64.13333333333334</v>
      </c>
      <c r="R5" s="37">
        <f>AVERAGE(C4:R4)</f>
        <v>60.8125</v>
      </c>
      <c r="S5" s="37">
        <f>AVERAGE(C4:S4)</f>
        <v>60.470588235294116</v>
      </c>
      <c r="T5" s="37">
        <f>AVERAGE(C4:T4)</f>
        <v>61.277777777777779</v>
      </c>
      <c r="U5" s="37"/>
      <c r="V5" s="37"/>
      <c r="W5" s="37"/>
      <c r="X5" s="37"/>
      <c r="Y5" s="37"/>
      <c r="Z5" s="37"/>
      <c r="AA5" s="37"/>
      <c r="AB5" s="37"/>
    </row>
    <row r="6" spans="1:28" ht="24.95" customHeight="1" x14ac:dyDescent="0.25">
      <c r="A6" s="94" t="s">
        <v>57</v>
      </c>
      <c r="B6" s="74"/>
      <c r="C6" s="36">
        <v>40</v>
      </c>
      <c r="D6" s="36">
        <v>40</v>
      </c>
      <c r="E6" s="36">
        <v>40</v>
      </c>
      <c r="F6" s="36">
        <v>40</v>
      </c>
      <c r="G6" s="36">
        <v>40</v>
      </c>
      <c r="H6" s="36">
        <v>40</v>
      </c>
      <c r="I6" s="36">
        <v>40</v>
      </c>
      <c r="J6" s="36">
        <v>40</v>
      </c>
      <c r="K6" s="36">
        <v>40</v>
      </c>
      <c r="L6" s="36">
        <v>40</v>
      </c>
      <c r="M6" s="36">
        <v>40</v>
      </c>
      <c r="N6" s="36">
        <v>40</v>
      </c>
      <c r="O6" s="36">
        <v>40</v>
      </c>
      <c r="P6" s="36">
        <v>40</v>
      </c>
      <c r="Q6" s="36">
        <v>40</v>
      </c>
      <c r="R6" s="36">
        <v>40</v>
      </c>
      <c r="S6" s="36">
        <v>40</v>
      </c>
      <c r="T6" s="36">
        <v>40</v>
      </c>
      <c r="U6" s="36">
        <v>40</v>
      </c>
      <c r="V6" s="36">
        <v>40</v>
      </c>
      <c r="W6" s="36">
        <v>40</v>
      </c>
      <c r="X6" s="36">
        <v>40</v>
      </c>
      <c r="Y6" s="36">
        <v>40</v>
      </c>
      <c r="Z6" s="36">
        <v>40</v>
      </c>
      <c r="AA6" s="36">
        <v>40</v>
      </c>
      <c r="AB6" s="36">
        <v>40</v>
      </c>
    </row>
    <row r="7" spans="1:28" ht="24.95" customHeight="1" x14ac:dyDescent="0.25">
      <c r="A7" s="95" t="s">
        <v>56</v>
      </c>
      <c r="B7" s="96"/>
      <c r="C7" s="35">
        <v>161</v>
      </c>
      <c r="D7" s="35">
        <v>133</v>
      </c>
      <c r="E7" s="35">
        <v>119</v>
      </c>
      <c r="F7" s="35">
        <v>26</v>
      </c>
      <c r="G7" s="35">
        <v>41</v>
      </c>
      <c r="H7" s="35">
        <v>77</v>
      </c>
      <c r="I7" s="35">
        <v>42</v>
      </c>
      <c r="J7" s="35">
        <v>30</v>
      </c>
      <c r="K7" s="35">
        <v>28</v>
      </c>
      <c r="L7" s="35">
        <v>9</v>
      </c>
      <c r="M7" s="35">
        <v>10</v>
      </c>
      <c r="N7" s="35">
        <v>7</v>
      </c>
      <c r="O7" s="35">
        <v>13</v>
      </c>
      <c r="P7" s="35">
        <v>22</v>
      </c>
      <c r="Q7" s="35">
        <v>10</v>
      </c>
      <c r="R7" s="35">
        <v>8</v>
      </c>
      <c r="S7" s="35">
        <v>7</v>
      </c>
      <c r="T7" s="35">
        <v>9</v>
      </c>
      <c r="U7" s="35">
        <v>2</v>
      </c>
      <c r="V7" s="35"/>
      <c r="W7" s="35"/>
      <c r="X7" s="35"/>
      <c r="Y7" s="35"/>
      <c r="Z7" s="35"/>
      <c r="AA7" s="35"/>
      <c r="AB7" s="35"/>
    </row>
    <row r="8" spans="1:28" ht="24.95" customHeight="1" x14ac:dyDescent="0.25">
      <c r="A8" s="95" t="s">
        <v>55</v>
      </c>
      <c r="B8" s="96"/>
      <c r="C8" s="17">
        <f t="shared" ref="C8:AB8" si="0">SUM(C9,C15,C26,C37)</f>
        <v>138</v>
      </c>
      <c r="D8" s="17">
        <f t="shared" si="0"/>
        <v>250</v>
      </c>
      <c r="E8" s="17">
        <f t="shared" si="0"/>
        <v>183</v>
      </c>
      <c r="F8" s="17">
        <f t="shared" si="0"/>
        <v>86</v>
      </c>
      <c r="G8" s="17">
        <f t="shared" si="0"/>
        <v>28</v>
      </c>
      <c r="H8" s="17">
        <f t="shared" si="0"/>
        <v>131</v>
      </c>
      <c r="I8" s="17">
        <f t="shared" si="0"/>
        <v>141</v>
      </c>
      <c r="J8" s="17">
        <f t="shared" si="0"/>
        <v>52</v>
      </c>
      <c r="K8" s="17">
        <f t="shared" si="0"/>
        <v>45</v>
      </c>
      <c r="L8" s="17">
        <f t="shared" si="0"/>
        <v>18</v>
      </c>
      <c r="M8" s="17">
        <f t="shared" si="0"/>
        <v>35</v>
      </c>
      <c r="N8" s="17">
        <f t="shared" si="0"/>
        <v>33</v>
      </c>
      <c r="O8" s="17">
        <f t="shared" si="0"/>
        <v>36</v>
      </c>
      <c r="P8" s="17">
        <f t="shared" si="0"/>
        <v>72</v>
      </c>
      <c r="Q8" s="17">
        <f t="shared" si="0"/>
        <v>37</v>
      </c>
      <c r="R8" s="17">
        <f t="shared" si="0"/>
        <v>29</v>
      </c>
      <c r="S8" s="17">
        <f t="shared" si="0"/>
        <v>55</v>
      </c>
      <c r="T8" s="17">
        <f t="shared" si="0"/>
        <v>51</v>
      </c>
      <c r="U8" s="17">
        <v>3</v>
      </c>
      <c r="V8" s="17">
        <f t="shared" si="0"/>
        <v>0</v>
      </c>
      <c r="W8" s="17">
        <f t="shared" si="0"/>
        <v>0</v>
      </c>
      <c r="X8" s="17">
        <f t="shared" si="0"/>
        <v>0</v>
      </c>
      <c r="Y8" s="17">
        <f t="shared" si="0"/>
        <v>0</v>
      </c>
      <c r="Z8" s="17">
        <f t="shared" si="0"/>
        <v>0</v>
      </c>
      <c r="AA8" s="17">
        <f t="shared" si="0"/>
        <v>0</v>
      </c>
      <c r="AB8" s="17">
        <f t="shared" si="0"/>
        <v>0</v>
      </c>
    </row>
    <row r="9" spans="1:28" ht="24.95" customHeight="1" thickBot="1" x14ac:dyDescent="0.3">
      <c r="A9" s="83" t="s">
        <v>54</v>
      </c>
      <c r="B9" s="28" t="s">
        <v>34</v>
      </c>
      <c r="C9" s="24">
        <f t="shared" ref="C9:AB9" si="1">SUM(C10:C14)</f>
        <v>0</v>
      </c>
      <c r="D9" s="24">
        <f t="shared" si="1"/>
        <v>0</v>
      </c>
      <c r="E9" s="24">
        <f t="shared" si="1"/>
        <v>0</v>
      </c>
      <c r="F9" s="24">
        <f t="shared" si="1"/>
        <v>0</v>
      </c>
      <c r="G9" s="24">
        <f t="shared" si="1"/>
        <v>0</v>
      </c>
      <c r="H9" s="24">
        <f t="shared" si="1"/>
        <v>0</v>
      </c>
      <c r="I9" s="24">
        <f t="shared" si="1"/>
        <v>0</v>
      </c>
      <c r="J9" s="24">
        <f t="shared" si="1"/>
        <v>0</v>
      </c>
      <c r="K9" s="24">
        <f t="shared" si="1"/>
        <v>0</v>
      </c>
      <c r="L9" s="24">
        <f t="shared" si="1"/>
        <v>0</v>
      </c>
      <c r="M9" s="24">
        <f t="shared" si="1"/>
        <v>0</v>
      </c>
      <c r="N9" s="24">
        <f t="shared" si="1"/>
        <v>0</v>
      </c>
      <c r="O9" s="24">
        <f t="shared" si="1"/>
        <v>0</v>
      </c>
      <c r="P9" s="24">
        <f t="shared" si="1"/>
        <v>0</v>
      </c>
      <c r="Q9" s="24">
        <f t="shared" si="1"/>
        <v>0</v>
      </c>
      <c r="R9" s="24">
        <f t="shared" si="1"/>
        <v>0</v>
      </c>
      <c r="S9" s="24">
        <f t="shared" si="1"/>
        <v>0</v>
      </c>
      <c r="T9" s="24">
        <f t="shared" si="1"/>
        <v>0</v>
      </c>
      <c r="U9" s="24">
        <f t="shared" si="1"/>
        <v>40</v>
      </c>
      <c r="V9" s="24">
        <f t="shared" si="1"/>
        <v>0</v>
      </c>
      <c r="W9" s="24">
        <f t="shared" si="1"/>
        <v>0</v>
      </c>
      <c r="X9" s="24">
        <f t="shared" si="1"/>
        <v>0</v>
      </c>
      <c r="Y9" s="24">
        <f t="shared" si="1"/>
        <v>0</v>
      </c>
      <c r="Z9" s="24">
        <f t="shared" si="1"/>
        <v>0</v>
      </c>
      <c r="AA9" s="24">
        <f t="shared" si="1"/>
        <v>0</v>
      </c>
      <c r="AB9" s="24">
        <f t="shared" si="1"/>
        <v>0</v>
      </c>
    </row>
    <row r="10" spans="1:28" ht="9.9499999999999993" customHeight="1" x14ac:dyDescent="0.25">
      <c r="A10" s="84"/>
      <c r="B10" s="34" t="s">
        <v>33</v>
      </c>
      <c r="C10" s="17"/>
      <c r="D10" s="17"/>
      <c r="E10" s="17"/>
      <c r="F10" s="17"/>
      <c r="G10" s="17"/>
      <c r="H10" s="17"/>
      <c r="I10" s="17"/>
      <c r="J10" s="17"/>
      <c r="K10" s="17"/>
      <c r="L10" s="17"/>
      <c r="M10" s="17"/>
      <c r="N10" s="17"/>
      <c r="O10" s="17"/>
      <c r="P10" s="17"/>
      <c r="Q10" s="17"/>
      <c r="R10" s="17"/>
      <c r="S10" s="17"/>
      <c r="T10" s="17"/>
      <c r="U10" s="17">
        <v>6</v>
      </c>
      <c r="V10" s="17"/>
      <c r="W10" s="17"/>
      <c r="X10" s="17"/>
      <c r="Y10" s="17"/>
      <c r="Z10" s="17"/>
      <c r="AA10" s="17"/>
      <c r="AB10" s="17"/>
    </row>
    <row r="11" spans="1:28" ht="9.9499999999999993" customHeight="1" x14ac:dyDescent="0.25">
      <c r="A11" s="84"/>
      <c r="B11" s="33" t="s">
        <v>32</v>
      </c>
      <c r="C11" s="17"/>
      <c r="D11" s="17"/>
      <c r="E11" s="17"/>
      <c r="F11" s="17"/>
      <c r="G11" s="17"/>
      <c r="H11" s="17"/>
      <c r="I11" s="17"/>
      <c r="J11" s="17"/>
      <c r="K11" s="17"/>
      <c r="L11" s="17"/>
      <c r="M11" s="17"/>
      <c r="N11" s="17"/>
      <c r="O11" s="17"/>
      <c r="P11" s="17"/>
      <c r="Q11" s="17"/>
      <c r="R11" s="17"/>
      <c r="S11" s="17"/>
      <c r="T11" s="17"/>
      <c r="U11" s="17">
        <v>7</v>
      </c>
      <c r="V11" s="17"/>
      <c r="W11" s="17"/>
      <c r="X11" s="17"/>
      <c r="Y11" s="17"/>
      <c r="Z11" s="17"/>
      <c r="AA11" s="17"/>
      <c r="AB11" s="17"/>
    </row>
    <row r="12" spans="1:28" ht="9.9499999999999993" customHeight="1" x14ac:dyDescent="0.25">
      <c r="A12" s="84"/>
      <c r="B12" s="33" t="s">
        <v>31</v>
      </c>
      <c r="C12" s="17"/>
      <c r="D12" s="17"/>
      <c r="E12" s="17"/>
      <c r="F12" s="17"/>
      <c r="G12" s="17"/>
      <c r="H12" s="17"/>
      <c r="I12" s="17"/>
      <c r="J12" s="17"/>
      <c r="K12" s="17"/>
      <c r="L12" s="17"/>
      <c r="M12" s="17"/>
      <c r="N12" s="17"/>
      <c r="O12" s="17"/>
      <c r="P12" s="17"/>
      <c r="Q12" s="17"/>
      <c r="R12" s="17"/>
      <c r="S12" s="17"/>
      <c r="T12" s="17"/>
      <c r="U12" s="17">
        <v>8</v>
      </c>
      <c r="V12" s="17"/>
      <c r="W12" s="17"/>
      <c r="X12" s="17"/>
      <c r="Y12" s="17"/>
      <c r="Z12" s="17"/>
      <c r="AA12" s="17"/>
      <c r="AB12" s="17"/>
    </row>
    <row r="13" spans="1:28" ht="9.9499999999999993" customHeight="1" x14ac:dyDescent="0.25">
      <c r="A13" s="84"/>
      <c r="B13" s="33" t="s">
        <v>30</v>
      </c>
      <c r="C13" s="17"/>
      <c r="D13" s="17"/>
      <c r="E13" s="17"/>
      <c r="F13" s="17"/>
      <c r="G13" s="17"/>
      <c r="H13" s="17"/>
      <c r="I13" s="17"/>
      <c r="J13" s="17"/>
      <c r="K13" s="17"/>
      <c r="L13" s="17"/>
      <c r="M13" s="17"/>
      <c r="N13" s="17"/>
      <c r="O13" s="17"/>
      <c r="P13" s="17"/>
      <c r="Q13" s="17"/>
      <c r="R13" s="17"/>
      <c r="S13" s="17"/>
      <c r="T13" s="17"/>
      <c r="U13" s="17">
        <v>9</v>
      </c>
      <c r="V13" s="17"/>
      <c r="W13" s="17"/>
      <c r="X13" s="17"/>
      <c r="Y13" s="17"/>
      <c r="Z13" s="17"/>
      <c r="AA13" s="17"/>
      <c r="AB13" s="17"/>
    </row>
    <row r="14" spans="1:28" ht="9.9499999999999993" customHeight="1" thickBot="1" x14ac:dyDescent="0.3">
      <c r="A14" s="84"/>
      <c r="B14" s="32" t="s">
        <v>29</v>
      </c>
      <c r="C14" s="17"/>
      <c r="D14" s="17"/>
      <c r="E14" s="17"/>
      <c r="F14" s="17"/>
      <c r="G14" s="17"/>
      <c r="H14" s="17"/>
      <c r="I14" s="17"/>
      <c r="J14" s="17"/>
      <c r="K14" s="17"/>
      <c r="L14" s="17"/>
      <c r="M14" s="17"/>
      <c r="N14" s="17"/>
      <c r="O14" s="17"/>
      <c r="P14" s="17"/>
      <c r="Q14" s="17"/>
      <c r="R14" s="17"/>
      <c r="S14" s="17"/>
      <c r="T14" s="17"/>
      <c r="U14" s="17">
        <v>10</v>
      </c>
      <c r="V14" s="17"/>
      <c r="W14" s="17"/>
      <c r="X14" s="17"/>
      <c r="Y14" s="17"/>
      <c r="Z14" s="17"/>
      <c r="AA14" s="17"/>
      <c r="AB14" s="17"/>
    </row>
    <row r="15" spans="1:28" ht="24.95" customHeight="1" x14ac:dyDescent="0.25">
      <c r="A15" s="84"/>
      <c r="B15" s="31" t="s">
        <v>28</v>
      </c>
      <c r="C15" s="24">
        <f t="shared" ref="C15:AB15" si="2">SUM(C16:C25)</f>
        <v>78</v>
      </c>
      <c r="D15" s="24">
        <f t="shared" si="2"/>
        <v>145</v>
      </c>
      <c r="E15" s="24">
        <f t="shared" si="2"/>
        <v>84</v>
      </c>
      <c r="F15" s="24">
        <f t="shared" si="2"/>
        <v>57</v>
      </c>
      <c r="G15" s="24">
        <f t="shared" si="2"/>
        <v>13</v>
      </c>
      <c r="H15" s="24">
        <f t="shared" si="2"/>
        <v>87</v>
      </c>
      <c r="I15" s="24">
        <f t="shared" si="2"/>
        <v>15</v>
      </c>
      <c r="J15" s="24">
        <f t="shared" si="2"/>
        <v>20</v>
      </c>
      <c r="K15" s="24">
        <f t="shared" si="2"/>
        <v>0</v>
      </c>
      <c r="L15" s="24">
        <f t="shared" si="2"/>
        <v>0</v>
      </c>
      <c r="M15" s="24">
        <f t="shared" si="2"/>
        <v>0</v>
      </c>
      <c r="N15" s="24">
        <f t="shared" si="2"/>
        <v>0</v>
      </c>
      <c r="O15" s="24">
        <f t="shared" si="2"/>
        <v>0</v>
      </c>
      <c r="P15" s="24">
        <f t="shared" si="2"/>
        <v>0</v>
      </c>
      <c r="Q15" s="24">
        <f t="shared" si="2"/>
        <v>0</v>
      </c>
      <c r="R15" s="24">
        <f t="shared" si="2"/>
        <v>11</v>
      </c>
      <c r="S15" s="24">
        <f t="shared" si="2"/>
        <v>0</v>
      </c>
      <c r="T15" s="24">
        <f t="shared" si="2"/>
        <v>0</v>
      </c>
      <c r="U15" s="24">
        <f t="shared" si="2"/>
        <v>155</v>
      </c>
      <c r="V15" s="24">
        <f t="shared" si="2"/>
        <v>0</v>
      </c>
      <c r="W15" s="24">
        <f t="shared" si="2"/>
        <v>0</v>
      </c>
      <c r="X15" s="24">
        <f t="shared" si="2"/>
        <v>0</v>
      </c>
      <c r="Y15" s="24">
        <f t="shared" si="2"/>
        <v>0</v>
      </c>
      <c r="Z15" s="24">
        <f t="shared" si="2"/>
        <v>0</v>
      </c>
      <c r="AA15" s="24">
        <f t="shared" si="2"/>
        <v>0</v>
      </c>
      <c r="AB15" s="24">
        <f t="shared" si="2"/>
        <v>0</v>
      </c>
    </row>
    <row r="16" spans="1:28" ht="9.9499999999999993" customHeight="1" x14ac:dyDescent="0.25">
      <c r="A16" s="84"/>
      <c r="B16" s="30" t="s">
        <v>27</v>
      </c>
      <c r="C16" s="17"/>
      <c r="D16" s="17"/>
      <c r="E16" s="17"/>
      <c r="F16" s="17"/>
      <c r="G16" s="17"/>
      <c r="H16" s="17"/>
      <c r="I16" s="17"/>
      <c r="J16" s="17"/>
      <c r="K16" s="17"/>
      <c r="L16" s="17"/>
      <c r="M16" s="17"/>
      <c r="N16" s="17"/>
      <c r="O16" s="17"/>
      <c r="P16" s="17"/>
      <c r="Q16" s="17"/>
      <c r="R16" s="17"/>
      <c r="S16" s="17"/>
      <c r="T16" s="17"/>
      <c r="U16" s="17">
        <v>11</v>
      </c>
      <c r="V16" s="17"/>
      <c r="W16" s="17"/>
      <c r="X16" s="17"/>
      <c r="Y16" s="17"/>
      <c r="Z16" s="17"/>
      <c r="AA16" s="17"/>
      <c r="AB16" s="17"/>
    </row>
    <row r="17" spans="1:28" ht="9.9499999999999993" customHeight="1" x14ac:dyDescent="0.25">
      <c r="A17" s="84"/>
      <c r="B17" s="30" t="s">
        <v>26</v>
      </c>
      <c r="C17" s="17"/>
      <c r="D17" s="17"/>
      <c r="E17" s="17"/>
      <c r="F17" s="17">
        <v>40</v>
      </c>
      <c r="G17" s="17"/>
      <c r="H17" s="17"/>
      <c r="I17" s="17"/>
      <c r="J17" s="17"/>
      <c r="K17" s="17"/>
      <c r="L17" s="17"/>
      <c r="M17" s="17"/>
      <c r="N17" s="17"/>
      <c r="O17" s="17"/>
      <c r="P17" s="17"/>
      <c r="Q17" s="17"/>
      <c r="R17" s="17"/>
      <c r="S17" s="17"/>
      <c r="T17" s="17"/>
      <c r="U17" s="17">
        <v>12</v>
      </c>
      <c r="V17" s="17"/>
      <c r="W17" s="17"/>
      <c r="X17" s="17"/>
      <c r="Y17" s="17"/>
      <c r="Z17" s="17"/>
      <c r="AA17" s="17"/>
      <c r="AB17" s="17"/>
    </row>
    <row r="18" spans="1:28" ht="9.9499999999999993" customHeight="1" x14ac:dyDescent="0.25">
      <c r="A18" s="84"/>
      <c r="B18" s="30" t="s">
        <v>25</v>
      </c>
      <c r="C18" s="17"/>
      <c r="D18" s="17"/>
      <c r="E18" s="17"/>
      <c r="F18" s="17"/>
      <c r="G18" s="17"/>
      <c r="H18" s="17"/>
      <c r="I18" s="17"/>
      <c r="J18" s="17"/>
      <c r="K18" s="17"/>
      <c r="L18" s="17"/>
      <c r="M18" s="17"/>
      <c r="N18" s="17"/>
      <c r="O18" s="17"/>
      <c r="P18" s="17"/>
      <c r="Q18" s="17"/>
      <c r="R18" s="17"/>
      <c r="S18" s="17"/>
      <c r="T18" s="17"/>
      <c r="U18" s="17">
        <v>13</v>
      </c>
      <c r="V18" s="17"/>
      <c r="W18" s="17"/>
      <c r="X18" s="17"/>
      <c r="Y18" s="17"/>
      <c r="Z18" s="17"/>
      <c r="AA18" s="17"/>
      <c r="AB18" s="17"/>
    </row>
    <row r="19" spans="1:28" ht="9.9499999999999993" customHeight="1" x14ac:dyDescent="0.25">
      <c r="A19" s="84"/>
      <c r="B19" s="30" t="s">
        <v>24</v>
      </c>
      <c r="C19" s="17"/>
      <c r="D19" s="17"/>
      <c r="E19" s="17"/>
      <c r="F19" s="17"/>
      <c r="G19" s="17"/>
      <c r="H19" s="17"/>
      <c r="I19" s="17"/>
      <c r="J19" s="17"/>
      <c r="K19" s="17"/>
      <c r="L19" s="17"/>
      <c r="M19" s="17"/>
      <c r="N19" s="17"/>
      <c r="O19" s="17"/>
      <c r="P19" s="17"/>
      <c r="Q19" s="17"/>
      <c r="R19" s="17"/>
      <c r="S19" s="17"/>
      <c r="T19" s="17"/>
      <c r="U19" s="17">
        <v>14</v>
      </c>
      <c r="V19" s="17"/>
      <c r="W19" s="17"/>
      <c r="X19" s="17"/>
      <c r="Y19" s="17"/>
      <c r="Z19" s="17"/>
      <c r="AA19" s="17"/>
      <c r="AB19" s="17"/>
    </row>
    <row r="20" spans="1:28" ht="9.9499999999999993" customHeight="1" x14ac:dyDescent="0.25">
      <c r="A20" s="84"/>
      <c r="B20" s="30" t="s">
        <v>23</v>
      </c>
      <c r="C20" s="17">
        <v>73</v>
      </c>
      <c r="D20" s="17">
        <v>20</v>
      </c>
      <c r="E20" s="17">
        <v>84</v>
      </c>
      <c r="F20" s="17">
        <v>17</v>
      </c>
      <c r="G20" s="17"/>
      <c r="H20" s="17">
        <v>87</v>
      </c>
      <c r="I20" s="17">
        <v>15</v>
      </c>
      <c r="J20" s="17">
        <v>17</v>
      </c>
      <c r="K20" s="17"/>
      <c r="L20" s="17"/>
      <c r="M20" s="17"/>
      <c r="N20" s="17"/>
      <c r="O20" s="17"/>
      <c r="P20" s="17"/>
      <c r="Q20" s="17"/>
      <c r="R20" s="17"/>
      <c r="S20" s="17"/>
      <c r="T20" s="17"/>
      <c r="U20" s="17">
        <v>15</v>
      </c>
      <c r="V20" s="17"/>
      <c r="W20" s="17"/>
      <c r="X20" s="17"/>
      <c r="Y20" s="17"/>
      <c r="Z20" s="17"/>
      <c r="AA20" s="17"/>
      <c r="AB20" s="17"/>
    </row>
    <row r="21" spans="1:28" ht="9.9499999999999993" customHeight="1" x14ac:dyDescent="0.25">
      <c r="A21" s="84"/>
      <c r="B21" s="30" t="s">
        <v>22</v>
      </c>
      <c r="C21" s="17"/>
      <c r="D21" s="17">
        <v>125</v>
      </c>
      <c r="E21" s="17"/>
      <c r="F21" s="17"/>
      <c r="G21" s="17"/>
      <c r="H21" s="17"/>
      <c r="I21" s="17"/>
      <c r="J21" s="17"/>
      <c r="K21" s="17"/>
      <c r="L21" s="17"/>
      <c r="M21" s="17"/>
      <c r="N21" s="17"/>
      <c r="O21" s="17"/>
      <c r="P21" s="17"/>
      <c r="Q21" s="17"/>
      <c r="R21" s="17"/>
      <c r="S21" s="17"/>
      <c r="T21" s="17"/>
      <c r="U21" s="17">
        <v>16</v>
      </c>
      <c r="V21" s="17"/>
      <c r="W21" s="17"/>
      <c r="X21" s="17"/>
      <c r="Y21" s="17"/>
      <c r="Z21" s="17"/>
      <c r="AA21" s="17"/>
      <c r="AB21" s="17"/>
    </row>
    <row r="22" spans="1:28" ht="9.9499999999999993" customHeight="1" x14ac:dyDescent="0.25">
      <c r="A22" s="84"/>
      <c r="B22" s="30" t="s">
        <v>21</v>
      </c>
      <c r="C22" s="17"/>
      <c r="D22" s="17"/>
      <c r="E22" s="17"/>
      <c r="F22" s="17"/>
      <c r="G22" s="17"/>
      <c r="H22" s="17"/>
      <c r="I22" s="17"/>
      <c r="J22" s="17"/>
      <c r="K22" s="17"/>
      <c r="L22" s="17"/>
      <c r="M22" s="17"/>
      <c r="N22" s="17"/>
      <c r="O22" s="17"/>
      <c r="P22" s="17"/>
      <c r="Q22" s="17"/>
      <c r="R22" s="17"/>
      <c r="S22" s="17"/>
      <c r="T22" s="17"/>
      <c r="U22" s="17">
        <v>17</v>
      </c>
      <c r="V22" s="17"/>
      <c r="W22" s="17"/>
      <c r="X22" s="17"/>
      <c r="Y22" s="17"/>
      <c r="Z22" s="17"/>
      <c r="AA22" s="17"/>
      <c r="AB22" s="17"/>
    </row>
    <row r="23" spans="1:28" ht="9.9499999999999993" customHeight="1" x14ac:dyDescent="0.25">
      <c r="A23" s="84"/>
      <c r="B23" s="30" t="s">
        <v>20</v>
      </c>
      <c r="C23" s="17"/>
      <c r="D23" s="17"/>
      <c r="E23" s="17"/>
      <c r="F23" s="17"/>
      <c r="G23" s="17">
        <v>3</v>
      </c>
      <c r="H23" s="17"/>
      <c r="I23" s="17"/>
      <c r="J23" s="17"/>
      <c r="K23" s="17"/>
      <c r="L23" s="17"/>
      <c r="M23" s="17"/>
      <c r="N23" s="17"/>
      <c r="O23" s="17"/>
      <c r="P23" s="17"/>
      <c r="Q23" s="17"/>
      <c r="R23" s="17">
        <v>11</v>
      </c>
      <c r="S23" s="17"/>
      <c r="T23" s="17"/>
      <c r="U23" s="17">
        <v>18</v>
      </c>
      <c r="V23" s="17"/>
      <c r="W23" s="17"/>
      <c r="X23" s="17"/>
      <c r="Y23" s="17"/>
      <c r="Z23" s="17"/>
      <c r="AA23" s="17"/>
      <c r="AB23" s="17"/>
    </row>
    <row r="24" spans="1:28" ht="9.9499999999999993" customHeight="1" x14ac:dyDescent="0.25">
      <c r="A24" s="84"/>
      <c r="B24" s="30" t="s">
        <v>19</v>
      </c>
      <c r="C24" s="17">
        <v>5</v>
      </c>
      <c r="D24" s="17"/>
      <c r="E24" s="17"/>
      <c r="F24" s="17"/>
      <c r="G24" s="17"/>
      <c r="H24" s="17"/>
      <c r="I24" s="17"/>
      <c r="J24" s="17">
        <v>3</v>
      </c>
      <c r="K24" s="17"/>
      <c r="L24" s="17"/>
      <c r="M24" s="17"/>
      <c r="N24" s="17"/>
      <c r="O24" s="17"/>
      <c r="P24" s="17"/>
      <c r="Q24" s="17"/>
      <c r="R24" s="17"/>
      <c r="S24" s="17"/>
      <c r="T24" s="17"/>
      <c r="U24" s="17">
        <v>19</v>
      </c>
      <c r="V24" s="17"/>
      <c r="W24" s="17"/>
      <c r="X24" s="17"/>
      <c r="Y24" s="17"/>
      <c r="Z24" s="17"/>
      <c r="AA24" s="17"/>
      <c r="AB24" s="17"/>
    </row>
    <row r="25" spans="1:28" ht="9.9499999999999993" customHeight="1" thickBot="1" x14ac:dyDescent="0.3">
      <c r="A25" s="84"/>
      <c r="B25" s="29" t="s">
        <v>18</v>
      </c>
      <c r="C25" s="17"/>
      <c r="D25" s="17"/>
      <c r="E25" s="17"/>
      <c r="F25" s="17"/>
      <c r="G25" s="17">
        <v>10</v>
      </c>
      <c r="H25" s="17"/>
      <c r="I25" s="17"/>
      <c r="J25" s="17"/>
      <c r="K25" s="17"/>
      <c r="L25" s="17"/>
      <c r="M25" s="17"/>
      <c r="N25" s="17"/>
      <c r="O25" s="17"/>
      <c r="P25" s="17"/>
      <c r="Q25" s="17"/>
      <c r="R25" s="17"/>
      <c r="S25" s="17"/>
      <c r="T25" s="17"/>
      <c r="U25" s="17">
        <v>20</v>
      </c>
      <c r="V25" s="17"/>
      <c r="W25" s="17"/>
      <c r="X25" s="17"/>
      <c r="Y25" s="17"/>
      <c r="Z25" s="17"/>
      <c r="AA25" s="17"/>
      <c r="AB25" s="17"/>
    </row>
    <row r="26" spans="1:28" ht="24.95" customHeight="1" x14ac:dyDescent="0.25">
      <c r="A26" s="84"/>
      <c r="B26" s="28" t="s">
        <v>52</v>
      </c>
      <c r="C26" s="24">
        <f t="shared" ref="C26:AB26" si="3">SUM(C27:C36)</f>
        <v>60</v>
      </c>
      <c r="D26" s="24">
        <f t="shared" si="3"/>
        <v>105</v>
      </c>
      <c r="E26" s="24">
        <f t="shared" si="3"/>
        <v>75</v>
      </c>
      <c r="F26" s="24">
        <f t="shared" si="3"/>
        <v>29</v>
      </c>
      <c r="G26" s="24">
        <f t="shared" si="3"/>
        <v>15</v>
      </c>
      <c r="H26" s="24">
        <f t="shared" si="3"/>
        <v>38</v>
      </c>
      <c r="I26" s="24">
        <f t="shared" si="3"/>
        <v>93</v>
      </c>
      <c r="J26" s="24">
        <f t="shared" si="3"/>
        <v>32</v>
      </c>
      <c r="K26" s="24">
        <f t="shared" si="3"/>
        <v>45</v>
      </c>
      <c r="L26" s="24">
        <f t="shared" si="3"/>
        <v>18</v>
      </c>
      <c r="M26" s="24">
        <f t="shared" si="3"/>
        <v>35</v>
      </c>
      <c r="N26" s="24">
        <f t="shared" si="3"/>
        <v>32</v>
      </c>
      <c r="O26" s="24">
        <f t="shared" si="3"/>
        <v>36</v>
      </c>
      <c r="P26" s="24">
        <f t="shared" si="3"/>
        <v>44</v>
      </c>
      <c r="Q26" s="24">
        <f t="shared" si="3"/>
        <v>37</v>
      </c>
      <c r="R26" s="24">
        <f t="shared" si="3"/>
        <v>18</v>
      </c>
      <c r="S26" s="24">
        <f t="shared" si="3"/>
        <v>55</v>
      </c>
      <c r="T26" s="24">
        <f t="shared" si="3"/>
        <v>51</v>
      </c>
      <c r="U26" s="24">
        <f t="shared" si="3"/>
        <v>255</v>
      </c>
      <c r="V26" s="24">
        <f t="shared" si="3"/>
        <v>0</v>
      </c>
      <c r="W26" s="24">
        <f t="shared" si="3"/>
        <v>0</v>
      </c>
      <c r="X26" s="24">
        <f t="shared" si="3"/>
        <v>0</v>
      </c>
      <c r="Y26" s="24">
        <f t="shared" si="3"/>
        <v>0</v>
      </c>
      <c r="Z26" s="24">
        <f t="shared" si="3"/>
        <v>0</v>
      </c>
      <c r="AA26" s="24">
        <f t="shared" si="3"/>
        <v>0</v>
      </c>
      <c r="AB26" s="24">
        <f t="shared" si="3"/>
        <v>0</v>
      </c>
    </row>
    <row r="27" spans="1:28" ht="9.9499999999999993" customHeight="1" x14ac:dyDescent="0.25">
      <c r="A27" s="84"/>
      <c r="B27" s="27" t="s">
        <v>16</v>
      </c>
      <c r="C27" s="17"/>
      <c r="D27" s="17">
        <v>90</v>
      </c>
      <c r="E27" s="17"/>
      <c r="F27" s="17"/>
      <c r="G27" s="17"/>
      <c r="H27" s="17"/>
      <c r="I27" s="17"/>
      <c r="J27" s="17"/>
      <c r="K27" s="17"/>
      <c r="L27" s="17"/>
      <c r="M27" s="17"/>
      <c r="N27" s="17"/>
      <c r="O27" s="17">
        <v>3</v>
      </c>
      <c r="P27" s="17"/>
      <c r="Q27" s="17"/>
      <c r="R27" s="17"/>
      <c r="S27" s="17"/>
      <c r="T27" s="17"/>
      <c r="U27" s="17">
        <v>21</v>
      </c>
      <c r="V27" s="17"/>
      <c r="W27" s="17"/>
      <c r="X27" s="17"/>
      <c r="Y27" s="17"/>
      <c r="Z27" s="17"/>
      <c r="AA27" s="17"/>
      <c r="AB27" s="17"/>
    </row>
    <row r="28" spans="1:28" ht="9.9499999999999993" customHeight="1" x14ac:dyDescent="0.25">
      <c r="A28" s="84"/>
      <c r="B28" s="27" t="s">
        <v>15</v>
      </c>
      <c r="C28" s="17"/>
      <c r="D28" s="17">
        <v>15</v>
      </c>
      <c r="E28" s="17">
        <v>15</v>
      </c>
      <c r="F28" s="17"/>
      <c r="G28" s="17">
        <v>15</v>
      </c>
      <c r="H28" s="17"/>
      <c r="I28" s="17">
        <v>78</v>
      </c>
      <c r="J28" s="17">
        <v>19</v>
      </c>
      <c r="K28" s="17">
        <v>38</v>
      </c>
      <c r="L28" s="17"/>
      <c r="M28" s="17"/>
      <c r="N28" s="17">
        <v>24</v>
      </c>
      <c r="O28" s="17"/>
      <c r="P28" s="17"/>
      <c r="Q28" s="17">
        <v>10</v>
      </c>
      <c r="R28" s="17">
        <v>5</v>
      </c>
      <c r="S28" s="17"/>
      <c r="T28" s="17">
        <v>30</v>
      </c>
      <c r="U28" s="17">
        <v>22</v>
      </c>
      <c r="V28" s="17"/>
      <c r="W28" s="17"/>
      <c r="X28" s="17"/>
      <c r="Y28" s="17"/>
      <c r="Z28" s="17"/>
      <c r="AA28" s="17"/>
      <c r="AB28" s="17"/>
    </row>
    <row r="29" spans="1:28" ht="9.9499999999999993" customHeight="1" x14ac:dyDescent="0.25">
      <c r="A29" s="84"/>
      <c r="B29" s="27" t="s">
        <v>14</v>
      </c>
      <c r="C29" s="17"/>
      <c r="D29" s="17"/>
      <c r="E29" s="17"/>
      <c r="F29" s="17"/>
      <c r="G29" s="17"/>
      <c r="H29" s="17"/>
      <c r="I29" s="17"/>
      <c r="J29" s="17"/>
      <c r="K29" s="17"/>
      <c r="L29" s="17"/>
      <c r="M29" s="17"/>
      <c r="N29" s="17"/>
      <c r="O29" s="17"/>
      <c r="P29" s="17"/>
      <c r="Q29" s="17"/>
      <c r="R29" s="17"/>
      <c r="S29" s="17"/>
      <c r="T29" s="17"/>
      <c r="U29" s="17">
        <v>23</v>
      </c>
      <c r="V29" s="17"/>
      <c r="W29" s="17"/>
      <c r="X29" s="17"/>
      <c r="Y29" s="17"/>
      <c r="Z29" s="17"/>
      <c r="AA29" s="17"/>
      <c r="AB29" s="17"/>
    </row>
    <row r="30" spans="1:28" ht="12.75" customHeight="1" x14ac:dyDescent="0.25">
      <c r="A30" s="84"/>
      <c r="B30" s="27" t="s">
        <v>13</v>
      </c>
      <c r="C30" s="17">
        <v>60</v>
      </c>
      <c r="D30" s="17"/>
      <c r="E30" s="17">
        <v>60</v>
      </c>
      <c r="F30" s="17">
        <v>29</v>
      </c>
      <c r="G30" s="17"/>
      <c r="H30" s="17">
        <v>38</v>
      </c>
      <c r="I30" s="17">
        <v>15</v>
      </c>
      <c r="J30" s="17">
        <v>13</v>
      </c>
      <c r="K30" s="17"/>
      <c r="L30" s="17">
        <v>16</v>
      </c>
      <c r="M30" s="17">
        <v>25</v>
      </c>
      <c r="N30" s="17"/>
      <c r="O30" s="17">
        <v>33</v>
      </c>
      <c r="P30" s="17">
        <v>27</v>
      </c>
      <c r="Q30" s="17">
        <v>27</v>
      </c>
      <c r="R30" s="17">
        <v>13</v>
      </c>
      <c r="S30" s="17">
        <v>45</v>
      </c>
      <c r="T30" s="17">
        <v>21</v>
      </c>
      <c r="U30" s="17">
        <v>24</v>
      </c>
      <c r="V30" s="17"/>
      <c r="W30" s="17"/>
      <c r="X30" s="17"/>
      <c r="Y30" s="17"/>
      <c r="Z30" s="17"/>
      <c r="AA30" s="17"/>
      <c r="AB30" s="17"/>
    </row>
    <row r="31" spans="1:28" ht="9.9499999999999993" customHeight="1" x14ac:dyDescent="0.25">
      <c r="A31" s="84"/>
      <c r="B31" s="27" t="s">
        <v>12</v>
      </c>
      <c r="C31" s="17"/>
      <c r="D31" s="17"/>
      <c r="E31" s="17"/>
      <c r="F31" s="17"/>
      <c r="G31" s="17"/>
      <c r="H31" s="17"/>
      <c r="I31" s="17"/>
      <c r="J31" s="17"/>
      <c r="K31" s="17"/>
      <c r="L31" s="17"/>
      <c r="M31" s="17"/>
      <c r="N31" s="17"/>
      <c r="O31" s="17"/>
      <c r="P31" s="17"/>
      <c r="Q31" s="17"/>
      <c r="R31" s="17"/>
      <c r="S31" s="17"/>
      <c r="T31" s="17"/>
      <c r="U31" s="17">
        <v>25</v>
      </c>
      <c r="V31" s="17"/>
      <c r="W31" s="17"/>
      <c r="X31" s="17"/>
      <c r="Y31" s="17"/>
      <c r="Z31" s="17"/>
      <c r="AA31" s="17"/>
      <c r="AB31" s="17"/>
    </row>
    <row r="32" spans="1:28" ht="9.9499999999999993" customHeight="1" x14ac:dyDescent="0.25">
      <c r="A32" s="84"/>
      <c r="B32" s="27" t="s">
        <v>11</v>
      </c>
      <c r="C32" s="17"/>
      <c r="D32" s="17"/>
      <c r="E32" s="17"/>
      <c r="F32" s="17"/>
      <c r="G32" s="17"/>
      <c r="H32" s="17"/>
      <c r="I32" s="17"/>
      <c r="J32" s="17"/>
      <c r="K32" s="17"/>
      <c r="L32" s="17"/>
      <c r="M32" s="17"/>
      <c r="N32" s="17"/>
      <c r="O32" s="17"/>
      <c r="P32" s="17"/>
      <c r="Q32" s="17"/>
      <c r="R32" s="17"/>
      <c r="S32" s="17"/>
      <c r="T32" s="17"/>
      <c r="U32" s="17">
        <v>26</v>
      </c>
      <c r="V32" s="17"/>
      <c r="W32" s="17"/>
      <c r="X32" s="17"/>
      <c r="Y32" s="17"/>
      <c r="Z32" s="17"/>
      <c r="AA32" s="17"/>
      <c r="AB32" s="17"/>
    </row>
    <row r="33" spans="1:28" ht="9.9499999999999993" customHeight="1" x14ac:dyDescent="0.25">
      <c r="A33" s="84"/>
      <c r="B33" s="27" t="s">
        <v>10</v>
      </c>
      <c r="C33" s="17"/>
      <c r="D33" s="17"/>
      <c r="E33" s="17"/>
      <c r="F33" s="17"/>
      <c r="G33" s="17"/>
      <c r="H33" s="17"/>
      <c r="I33" s="17"/>
      <c r="J33" s="17"/>
      <c r="K33" s="17"/>
      <c r="L33" s="17">
        <v>2</v>
      </c>
      <c r="M33" s="17"/>
      <c r="N33" s="17">
        <v>8</v>
      </c>
      <c r="O33" s="17"/>
      <c r="P33" s="17"/>
      <c r="Q33" s="17"/>
      <c r="R33" s="17"/>
      <c r="S33" s="17"/>
      <c r="T33" s="17"/>
      <c r="U33" s="17">
        <v>27</v>
      </c>
      <c r="V33" s="17"/>
      <c r="W33" s="17"/>
      <c r="X33" s="17"/>
      <c r="Y33" s="17"/>
      <c r="Z33" s="17"/>
      <c r="AA33" s="17"/>
      <c r="AB33" s="17"/>
    </row>
    <row r="34" spans="1:28" ht="9.9499999999999993" customHeight="1" x14ac:dyDescent="0.25">
      <c r="A34" s="84"/>
      <c r="B34" s="27" t="s">
        <v>9</v>
      </c>
      <c r="C34" s="17"/>
      <c r="D34" s="17"/>
      <c r="E34" s="17"/>
      <c r="F34" s="17"/>
      <c r="G34" s="17"/>
      <c r="H34" s="17"/>
      <c r="I34" s="17"/>
      <c r="J34" s="17"/>
      <c r="K34" s="17">
        <v>7</v>
      </c>
      <c r="L34" s="17"/>
      <c r="M34" s="17">
        <v>10</v>
      </c>
      <c r="N34" s="17"/>
      <c r="O34" s="17"/>
      <c r="P34" s="17"/>
      <c r="Q34" s="17"/>
      <c r="R34" s="17"/>
      <c r="S34" s="17">
        <v>10</v>
      </c>
      <c r="T34" s="17"/>
      <c r="U34" s="17">
        <v>28</v>
      </c>
      <c r="V34" s="17"/>
      <c r="W34" s="17"/>
      <c r="X34" s="17"/>
      <c r="Y34" s="17"/>
      <c r="Z34" s="17"/>
      <c r="AA34" s="17"/>
      <c r="AB34" s="17"/>
    </row>
    <row r="35" spans="1:28" ht="9.9499999999999993" customHeight="1" x14ac:dyDescent="0.25">
      <c r="A35" s="84"/>
      <c r="B35" s="27" t="s">
        <v>8</v>
      </c>
      <c r="C35" s="17"/>
      <c r="D35" s="17"/>
      <c r="E35" s="17"/>
      <c r="F35" s="17"/>
      <c r="G35" s="17"/>
      <c r="H35" s="17"/>
      <c r="I35" s="17"/>
      <c r="J35" s="17"/>
      <c r="K35" s="17"/>
      <c r="L35" s="17"/>
      <c r="M35" s="17"/>
      <c r="N35" s="17"/>
      <c r="O35" s="17"/>
      <c r="P35" s="17">
        <v>17</v>
      </c>
      <c r="Q35" s="17"/>
      <c r="R35" s="17"/>
      <c r="S35" s="17"/>
      <c r="T35" s="17"/>
      <c r="U35" s="17">
        <v>29</v>
      </c>
      <c r="V35" s="17"/>
      <c r="W35" s="17"/>
      <c r="X35" s="17"/>
      <c r="Y35" s="17"/>
      <c r="Z35" s="17"/>
      <c r="AA35" s="17"/>
      <c r="AB35" s="17"/>
    </row>
    <row r="36" spans="1:28" ht="9.9499999999999993" customHeight="1" thickBot="1" x14ac:dyDescent="0.3">
      <c r="A36" s="84"/>
      <c r="B36" s="26" t="s">
        <v>7</v>
      </c>
      <c r="C36" s="17"/>
      <c r="D36" s="17"/>
      <c r="E36" s="17"/>
      <c r="F36" s="17"/>
      <c r="G36" s="17"/>
      <c r="H36" s="17"/>
      <c r="I36" s="17"/>
      <c r="J36" s="17"/>
      <c r="K36" s="17"/>
      <c r="L36" s="17"/>
      <c r="M36" s="17"/>
      <c r="N36" s="17"/>
      <c r="O36" s="17"/>
      <c r="P36" s="17"/>
      <c r="Q36" s="17"/>
      <c r="R36" s="17"/>
      <c r="S36" s="17"/>
      <c r="T36" s="17"/>
      <c r="U36" s="17">
        <v>30</v>
      </c>
      <c r="V36" s="17"/>
      <c r="W36" s="17"/>
      <c r="X36" s="17"/>
      <c r="Y36" s="17"/>
      <c r="Z36" s="17"/>
      <c r="AA36" s="17"/>
      <c r="AB36" s="17"/>
    </row>
    <row r="37" spans="1:28" ht="24.95" customHeight="1" x14ac:dyDescent="0.25">
      <c r="A37" s="84"/>
      <c r="B37" s="25" t="s">
        <v>6</v>
      </c>
      <c r="C37" s="24">
        <f t="shared" ref="C37:AB37" si="4">SUM(C38:C43)</f>
        <v>0</v>
      </c>
      <c r="D37" s="24">
        <f t="shared" si="4"/>
        <v>0</v>
      </c>
      <c r="E37" s="24">
        <f t="shared" si="4"/>
        <v>24</v>
      </c>
      <c r="F37" s="24">
        <f t="shared" si="4"/>
        <v>0</v>
      </c>
      <c r="G37" s="24">
        <f t="shared" si="4"/>
        <v>0</v>
      </c>
      <c r="H37" s="24">
        <f t="shared" si="4"/>
        <v>6</v>
      </c>
      <c r="I37" s="24">
        <f t="shared" si="4"/>
        <v>33</v>
      </c>
      <c r="J37" s="24">
        <f t="shared" si="4"/>
        <v>0</v>
      </c>
      <c r="K37" s="24">
        <f t="shared" si="4"/>
        <v>0</v>
      </c>
      <c r="L37" s="24">
        <f t="shared" si="4"/>
        <v>0</v>
      </c>
      <c r="M37" s="24">
        <f t="shared" si="4"/>
        <v>0</v>
      </c>
      <c r="N37" s="24">
        <f t="shared" si="4"/>
        <v>1</v>
      </c>
      <c r="O37" s="24">
        <f t="shared" si="4"/>
        <v>0</v>
      </c>
      <c r="P37" s="24">
        <f t="shared" si="4"/>
        <v>28</v>
      </c>
      <c r="Q37" s="24">
        <f t="shared" si="4"/>
        <v>0</v>
      </c>
      <c r="R37" s="24">
        <f t="shared" si="4"/>
        <v>0</v>
      </c>
      <c r="S37" s="24">
        <f t="shared" si="4"/>
        <v>0</v>
      </c>
      <c r="T37" s="24">
        <f t="shared" si="4"/>
        <v>0</v>
      </c>
      <c r="U37" s="24">
        <f t="shared" si="4"/>
        <v>201</v>
      </c>
      <c r="V37" s="24">
        <f t="shared" si="4"/>
        <v>0</v>
      </c>
      <c r="W37" s="24">
        <f t="shared" si="4"/>
        <v>0</v>
      </c>
      <c r="X37" s="24">
        <f t="shared" si="4"/>
        <v>0</v>
      </c>
      <c r="Y37" s="24">
        <f t="shared" si="4"/>
        <v>0</v>
      </c>
      <c r="Z37" s="24">
        <f t="shared" si="4"/>
        <v>0</v>
      </c>
      <c r="AA37" s="24">
        <f t="shared" si="4"/>
        <v>0</v>
      </c>
      <c r="AB37" s="24">
        <f t="shared" si="4"/>
        <v>0</v>
      </c>
    </row>
    <row r="38" spans="1:28" ht="9.9499999999999993" customHeight="1" x14ac:dyDescent="0.25">
      <c r="A38" s="84"/>
      <c r="B38" s="23" t="s">
        <v>5</v>
      </c>
      <c r="C38" s="21"/>
      <c r="D38" s="21"/>
      <c r="E38" s="21">
        <v>24</v>
      </c>
      <c r="F38" s="21"/>
      <c r="G38" s="21"/>
      <c r="H38" s="21">
        <v>6</v>
      </c>
      <c r="I38" s="21">
        <v>33</v>
      </c>
      <c r="J38" s="21"/>
      <c r="K38" s="21"/>
      <c r="L38" s="21"/>
      <c r="M38" s="21"/>
      <c r="N38" s="21">
        <v>1</v>
      </c>
      <c r="O38" s="21"/>
      <c r="P38" s="21"/>
      <c r="Q38" s="21"/>
      <c r="R38" s="21"/>
      <c r="S38" s="21"/>
      <c r="T38" s="21"/>
      <c r="U38" s="21">
        <v>31</v>
      </c>
      <c r="V38" s="21"/>
      <c r="W38" s="21"/>
      <c r="X38" s="21"/>
      <c r="Y38" s="21"/>
      <c r="Z38" s="21"/>
      <c r="AA38" s="21"/>
      <c r="AB38" s="21"/>
    </row>
    <row r="39" spans="1:28" ht="9.9499999999999993" customHeight="1" x14ac:dyDescent="0.25">
      <c r="A39" s="84"/>
      <c r="B39" s="23" t="s">
        <v>4</v>
      </c>
      <c r="C39" s="21"/>
      <c r="D39" s="21"/>
      <c r="E39" s="21"/>
      <c r="F39" s="21"/>
      <c r="G39" s="21"/>
      <c r="H39" s="21"/>
      <c r="I39" s="21"/>
      <c r="J39" s="21"/>
      <c r="K39" s="21"/>
      <c r="L39" s="21"/>
      <c r="M39" s="21"/>
      <c r="N39" s="21"/>
      <c r="O39" s="21"/>
      <c r="P39" s="21">
        <v>28</v>
      </c>
      <c r="Q39" s="21"/>
      <c r="R39" s="21"/>
      <c r="S39" s="21"/>
      <c r="T39" s="21"/>
      <c r="U39" s="21">
        <v>32</v>
      </c>
      <c r="V39" s="21"/>
      <c r="W39" s="21"/>
      <c r="X39" s="21"/>
      <c r="Y39" s="21"/>
      <c r="Z39" s="21"/>
      <c r="AA39" s="21"/>
      <c r="AB39" s="21"/>
    </row>
    <row r="40" spans="1:28" ht="9.9499999999999993" customHeight="1" x14ac:dyDescent="0.25">
      <c r="A40" s="84"/>
      <c r="B40" s="23" t="s">
        <v>3</v>
      </c>
      <c r="C40" s="21"/>
      <c r="D40" s="21"/>
      <c r="E40" s="21"/>
      <c r="F40" s="21"/>
      <c r="G40" s="21"/>
      <c r="H40" s="21"/>
      <c r="I40" s="21"/>
      <c r="J40" s="21"/>
      <c r="K40" s="21"/>
      <c r="L40" s="21"/>
      <c r="M40" s="21"/>
      <c r="N40" s="21"/>
      <c r="O40" s="21"/>
      <c r="P40" s="21"/>
      <c r="Q40" s="21"/>
      <c r="R40" s="21"/>
      <c r="S40" s="21"/>
      <c r="T40" s="21"/>
      <c r="U40" s="21">
        <v>33</v>
      </c>
      <c r="V40" s="21"/>
      <c r="W40" s="21"/>
      <c r="X40" s="21"/>
      <c r="Y40" s="21"/>
      <c r="Z40" s="21"/>
      <c r="AA40" s="21"/>
      <c r="AB40" s="21"/>
    </row>
    <row r="41" spans="1:28" ht="9.9499999999999993" customHeight="1" x14ac:dyDescent="0.25">
      <c r="A41" s="84"/>
      <c r="B41" s="23" t="s">
        <v>2</v>
      </c>
      <c r="C41" s="21"/>
      <c r="D41" s="21"/>
      <c r="E41" s="21"/>
      <c r="F41" s="21"/>
      <c r="G41" s="21"/>
      <c r="H41" s="21"/>
      <c r="I41" s="21"/>
      <c r="J41" s="21"/>
      <c r="K41" s="21"/>
      <c r="L41" s="21"/>
      <c r="M41" s="21"/>
      <c r="N41" s="21"/>
      <c r="O41" s="21"/>
      <c r="P41" s="21"/>
      <c r="Q41" s="21"/>
      <c r="R41" s="21"/>
      <c r="S41" s="21"/>
      <c r="T41" s="21"/>
      <c r="U41" s="21">
        <v>34</v>
      </c>
      <c r="V41" s="21"/>
      <c r="W41" s="21"/>
      <c r="X41" s="21"/>
      <c r="Y41" s="21"/>
      <c r="Z41" s="21"/>
      <c r="AA41" s="21"/>
      <c r="AB41" s="21"/>
    </row>
    <row r="42" spans="1:28" ht="9.9499999999999993" customHeight="1" x14ac:dyDescent="0.25">
      <c r="A42" s="84"/>
      <c r="B42" s="23" t="s">
        <v>1</v>
      </c>
      <c r="C42" s="21"/>
      <c r="D42" s="21"/>
      <c r="E42" s="21"/>
      <c r="F42" s="21"/>
      <c r="G42" s="21"/>
      <c r="H42" s="21"/>
      <c r="I42" s="21"/>
      <c r="J42" s="21"/>
      <c r="K42" s="21"/>
      <c r="L42" s="21"/>
      <c r="M42" s="21"/>
      <c r="N42" s="21"/>
      <c r="O42" s="21"/>
      <c r="P42" s="21"/>
      <c r="Q42" s="21"/>
      <c r="R42" s="21"/>
      <c r="S42" s="21"/>
      <c r="T42" s="21"/>
      <c r="U42" s="21">
        <v>35</v>
      </c>
      <c r="V42" s="21"/>
      <c r="W42" s="21"/>
      <c r="X42" s="21"/>
      <c r="Y42" s="21"/>
      <c r="Z42" s="21"/>
      <c r="AA42" s="21"/>
      <c r="AB42" s="21"/>
    </row>
    <row r="43" spans="1:28" ht="9.9499999999999993" customHeight="1" thickBot="1" x14ac:dyDescent="0.3">
      <c r="A43" s="85"/>
      <c r="B43" s="22" t="s">
        <v>0</v>
      </c>
      <c r="C43" s="21"/>
      <c r="D43" s="21"/>
      <c r="E43" s="21"/>
      <c r="F43" s="21"/>
      <c r="G43" s="21"/>
      <c r="H43" s="21"/>
      <c r="I43" s="21"/>
      <c r="J43" s="21"/>
      <c r="K43" s="21"/>
      <c r="L43" s="21"/>
      <c r="M43" s="21"/>
      <c r="N43" s="21"/>
      <c r="O43" s="21"/>
      <c r="P43" s="21"/>
      <c r="Q43" s="21"/>
      <c r="R43" s="21"/>
      <c r="S43" s="21"/>
      <c r="T43" s="21"/>
      <c r="U43" s="21">
        <v>36</v>
      </c>
      <c r="V43" s="21"/>
      <c r="W43" s="21"/>
      <c r="X43" s="21"/>
      <c r="Y43" s="21"/>
      <c r="Z43" s="21"/>
      <c r="AA43" s="21"/>
      <c r="AB43" s="21"/>
    </row>
    <row r="44" spans="1:28" ht="24.95" customHeight="1" x14ac:dyDescent="0.25">
      <c r="A44" s="86" t="s">
        <v>53</v>
      </c>
      <c r="B44" s="19" t="s">
        <v>34</v>
      </c>
      <c r="C44" s="65">
        <f>SUM(C9:M9)</f>
        <v>0</v>
      </c>
      <c r="D44" s="65"/>
      <c r="E44" s="65"/>
      <c r="F44" s="65"/>
      <c r="G44" s="65"/>
      <c r="H44" s="65"/>
      <c r="I44" s="65"/>
      <c r="J44" s="18"/>
      <c r="K44" s="18"/>
      <c r="L44" s="18"/>
      <c r="M44" s="18"/>
      <c r="N44" s="18"/>
      <c r="O44" s="18"/>
      <c r="P44" s="18"/>
      <c r="Q44" s="18"/>
      <c r="R44" s="18"/>
      <c r="S44" s="18"/>
      <c r="T44" s="18"/>
      <c r="U44" s="18"/>
      <c r="V44" s="18"/>
      <c r="W44" s="18"/>
      <c r="X44" s="18"/>
      <c r="Y44" s="18"/>
      <c r="Z44" s="18"/>
      <c r="AA44" s="18"/>
      <c r="AB44" s="18"/>
    </row>
    <row r="45" spans="1:28" ht="24.95" customHeight="1" x14ac:dyDescent="0.25">
      <c r="A45" s="87"/>
      <c r="B45" s="19" t="s">
        <v>28</v>
      </c>
      <c r="C45" s="65">
        <f>SUM(C15:M15)</f>
        <v>499</v>
      </c>
      <c r="D45" s="65"/>
      <c r="E45" s="65"/>
      <c r="F45" s="65"/>
      <c r="G45" s="65"/>
      <c r="H45" s="65"/>
      <c r="I45" s="65"/>
      <c r="J45" s="18"/>
      <c r="K45" s="18"/>
      <c r="L45" s="18"/>
      <c r="M45" s="18"/>
      <c r="N45" s="18"/>
      <c r="O45" s="18"/>
      <c r="P45" s="18"/>
      <c r="Q45" s="18"/>
      <c r="R45" s="18"/>
      <c r="S45" s="18"/>
      <c r="T45" s="18"/>
      <c r="U45" s="18"/>
      <c r="V45" s="18"/>
      <c r="W45" s="18"/>
      <c r="X45" s="18"/>
      <c r="Y45" s="18"/>
      <c r="Z45" s="18"/>
      <c r="AA45" s="18"/>
      <c r="AB45" s="18"/>
    </row>
    <row r="46" spans="1:28" ht="24.95" customHeight="1" x14ac:dyDescent="0.25">
      <c r="A46" s="87"/>
      <c r="B46" s="19" t="s">
        <v>52</v>
      </c>
      <c r="C46" s="89">
        <f>SUM(C26:M26)</f>
        <v>545</v>
      </c>
      <c r="D46" s="89"/>
      <c r="E46" s="89"/>
      <c r="F46" s="89"/>
      <c r="G46" s="89"/>
      <c r="H46" s="89"/>
      <c r="I46" s="89"/>
      <c r="J46" s="20"/>
      <c r="K46" s="20"/>
      <c r="L46" s="20"/>
      <c r="M46" s="20"/>
      <c r="N46" s="18"/>
      <c r="O46" s="18"/>
      <c r="P46" s="18"/>
      <c r="Q46" s="18"/>
      <c r="R46" s="18"/>
      <c r="S46" s="18"/>
      <c r="T46" s="18"/>
      <c r="U46" s="18"/>
      <c r="V46" s="18"/>
      <c r="W46" s="18"/>
      <c r="X46" s="18"/>
      <c r="Y46" s="18"/>
      <c r="Z46" s="18"/>
      <c r="AA46" s="18"/>
      <c r="AB46" s="18"/>
    </row>
    <row r="47" spans="1:28" ht="24.95" customHeight="1" thickBot="1" x14ac:dyDescent="0.3">
      <c r="A47" s="88"/>
      <c r="B47" s="19" t="s">
        <v>6</v>
      </c>
      <c r="C47" s="65">
        <f>SUM(C36:M36)</f>
        <v>0</v>
      </c>
      <c r="D47" s="65"/>
      <c r="E47" s="65"/>
      <c r="F47" s="65"/>
      <c r="G47" s="65"/>
      <c r="H47" s="65"/>
      <c r="I47" s="65"/>
      <c r="J47" s="18"/>
      <c r="K47" s="18"/>
      <c r="L47" s="18"/>
      <c r="M47" s="18"/>
      <c r="N47" s="18"/>
      <c r="O47" s="18"/>
      <c r="P47" s="18"/>
      <c r="Q47" s="18"/>
      <c r="R47" s="18"/>
      <c r="S47" s="18"/>
      <c r="T47" s="18"/>
      <c r="U47" s="18"/>
      <c r="V47" s="18"/>
      <c r="W47" s="18"/>
      <c r="X47" s="18"/>
      <c r="Y47" s="18"/>
      <c r="Z47" s="18"/>
      <c r="AA47" s="18"/>
      <c r="AB47" s="18"/>
    </row>
    <row r="48" spans="1:28" ht="24.95" customHeight="1" x14ac:dyDescent="0.25">
      <c r="A48" s="77" t="s">
        <v>51</v>
      </c>
      <c r="B48" s="78"/>
      <c r="C48" s="17">
        <v>156</v>
      </c>
      <c r="D48" s="17">
        <v>950</v>
      </c>
      <c r="E48" s="17">
        <v>206</v>
      </c>
      <c r="F48" s="17">
        <v>191</v>
      </c>
      <c r="G48" s="17">
        <v>252</v>
      </c>
      <c r="H48" s="17">
        <v>233</v>
      </c>
      <c r="I48" s="17">
        <v>136</v>
      </c>
      <c r="J48" s="17">
        <v>237</v>
      </c>
      <c r="K48" s="17">
        <v>121</v>
      </c>
      <c r="L48" s="17">
        <v>60</v>
      </c>
      <c r="M48" s="17">
        <v>14</v>
      </c>
      <c r="N48" s="17">
        <v>70</v>
      </c>
      <c r="O48" s="17">
        <v>69</v>
      </c>
      <c r="P48" s="17">
        <v>49</v>
      </c>
      <c r="Q48" s="17">
        <v>65</v>
      </c>
      <c r="R48" s="17">
        <v>76</v>
      </c>
      <c r="S48" s="17">
        <v>101</v>
      </c>
      <c r="T48" s="17">
        <v>66</v>
      </c>
      <c r="U48" s="17">
        <v>4</v>
      </c>
      <c r="V48" s="17"/>
      <c r="W48" s="17"/>
      <c r="X48" s="17"/>
      <c r="Y48" s="17"/>
      <c r="Z48" s="17"/>
      <c r="AA48" s="17"/>
      <c r="AB48" s="17"/>
    </row>
    <row r="49" spans="1:28" ht="24.95" customHeight="1" x14ac:dyDescent="0.25">
      <c r="A49" s="79" t="s">
        <v>50</v>
      </c>
      <c r="B49" s="80"/>
      <c r="C49" s="17">
        <v>2</v>
      </c>
      <c r="D49" s="17">
        <v>30</v>
      </c>
      <c r="E49" s="17">
        <v>26</v>
      </c>
      <c r="F49" s="17">
        <v>3</v>
      </c>
      <c r="G49" s="17">
        <v>18</v>
      </c>
      <c r="H49" s="17">
        <v>3</v>
      </c>
      <c r="I49" s="17">
        <v>11</v>
      </c>
      <c r="J49" s="17">
        <v>5</v>
      </c>
      <c r="K49" s="17">
        <v>5</v>
      </c>
      <c r="L49" s="17">
        <v>2</v>
      </c>
      <c r="M49" s="17">
        <v>2</v>
      </c>
      <c r="N49" s="17">
        <v>20</v>
      </c>
      <c r="O49" s="17">
        <v>4</v>
      </c>
      <c r="P49" s="17">
        <v>2</v>
      </c>
      <c r="Q49" s="17">
        <v>7</v>
      </c>
      <c r="R49" s="17">
        <v>9</v>
      </c>
      <c r="S49" s="17">
        <v>0</v>
      </c>
      <c r="T49" s="17">
        <v>1</v>
      </c>
      <c r="U49" s="17">
        <v>5</v>
      </c>
      <c r="V49" s="17"/>
      <c r="W49" s="17"/>
      <c r="X49" s="17"/>
      <c r="Y49" s="17"/>
      <c r="Z49" s="17"/>
      <c r="AA49" s="17"/>
      <c r="AB49" s="17"/>
    </row>
    <row r="50" spans="1:28" ht="24.95" customHeight="1" x14ac:dyDescent="0.25">
      <c r="A50" s="81" t="s">
        <v>49</v>
      </c>
      <c r="B50" s="82"/>
      <c r="C50" s="13">
        <f t="shared" ref="C50:AB50" si="5">(C49/C48)*100</f>
        <v>1.2820512820512819</v>
      </c>
      <c r="D50" s="13">
        <f t="shared" si="5"/>
        <v>3.1578947368421053</v>
      </c>
      <c r="E50" s="13">
        <f t="shared" si="5"/>
        <v>12.621359223300971</v>
      </c>
      <c r="F50" s="13">
        <f t="shared" si="5"/>
        <v>1.5706806282722512</v>
      </c>
      <c r="G50" s="13">
        <f t="shared" si="5"/>
        <v>7.1428571428571423</v>
      </c>
      <c r="H50" s="13">
        <f t="shared" si="5"/>
        <v>1.2875536480686696</v>
      </c>
      <c r="I50" s="13">
        <f t="shared" si="5"/>
        <v>8.0882352941176467</v>
      </c>
      <c r="J50" s="13">
        <f t="shared" si="5"/>
        <v>2.109704641350211</v>
      </c>
      <c r="K50" s="13">
        <f t="shared" si="5"/>
        <v>4.1322314049586781</v>
      </c>
      <c r="L50" s="13">
        <f t="shared" si="5"/>
        <v>3.3333333333333335</v>
      </c>
      <c r="M50" s="13">
        <f t="shared" si="5"/>
        <v>14.285714285714285</v>
      </c>
      <c r="N50" s="13">
        <f t="shared" si="5"/>
        <v>28.571428571428569</v>
      </c>
      <c r="O50" s="13">
        <f t="shared" si="5"/>
        <v>5.7971014492753623</v>
      </c>
      <c r="P50" s="13">
        <f t="shared" si="5"/>
        <v>4.0816326530612246</v>
      </c>
      <c r="Q50" s="13">
        <f t="shared" si="5"/>
        <v>10.76923076923077</v>
      </c>
      <c r="R50" s="13">
        <f t="shared" si="5"/>
        <v>11.842105263157894</v>
      </c>
      <c r="S50" s="13">
        <f t="shared" si="5"/>
        <v>0</v>
      </c>
      <c r="T50" s="13">
        <f t="shared" si="5"/>
        <v>1.5151515151515151</v>
      </c>
      <c r="U50" s="13">
        <f t="shared" si="5"/>
        <v>125</v>
      </c>
      <c r="V50" s="13" t="e">
        <f t="shared" si="5"/>
        <v>#DIV/0!</v>
      </c>
      <c r="W50" s="13" t="e">
        <f t="shared" si="5"/>
        <v>#DIV/0!</v>
      </c>
      <c r="X50" s="13" t="e">
        <f t="shared" si="5"/>
        <v>#DIV/0!</v>
      </c>
      <c r="Y50" s="13" t="e">
        <f t="shared" si="5"/>
        <v>#DIV/0!</v>
      </c>
      <c r="Z50" s="13" t="e">
        <f t="shared" si="5"/>
        <v>#DIV/0!</v>
      </c>
      <c r="AA50" s="13" t="e">
        <f t="shared" si="5"/>
        <v>#DIV/0!</v>
      </c>
      <c r="AB50" s="13" t="e">
        <f t="shared" si="5"/>
        <v>#DIV/0!</v>
      </c>
    </row>
    <row r="51" spans="1:28" ht="24.95" customHeight="1" x14ac:dyDescent="0.25">
      <c r="A51" s="68" t="s">
        <v>48</v>
      </c>
      <c r="B51" s="69"/>
      <c r="C51" s="13" t="s">
        <v>47</v>
      </c>
      <c r="D51" s="13">
        <f>AVERAGE(C50:D50)</f>
        <v>2.2199730094466936</v>
      </c>
      <c r="E51" s="13">
        <f>AVERAGE(C50:E50)</f>
        <v>5.6871017473981196</v>
      </c>
      <c r="F51" s="13">
        <f>AVERAGE(C50:F50)</f>
        <v>4.6579964676166519</v>
      </c>
      <c r="G51" s="13">
        <f>AVERAGE(C50:G50)</f>
        <v>5.1549686026647503</v>
      </c>
      <c r="H51" s="13">
        <f>AVERAGE(C50:H50)</f>
        <v>4.5103994435654036</v>
      </c>
      <c r="I51" s="13">
        <f>AVERAGE(C50:I50)</f>
        <v>5.0215188507871522</v>
      </c>
      <c r="J51" s="13">
        <f>AVERAGE(C50:J50)</f>
        <v>4.6575420746075347</v>
      </c>
      <c r="K51" s="13">
        <f>AVERAGE(C50:K50)</f>
        <v>4.5991742224243284</v>
      </c>
      <c r="L51" s="13">
        <f>AVERAGE(C50:L50)</f>
        <v>4.4725901335152294</v>
      </c>
      <c r="M51" s="13">
        <f>AVERAGE(C50:M50)</f>
        <v>5.3646923291696886</v>
      </c>
      <c r="N51" s="13">
        <f>AVERAGE(C50:N50)</f>
        <v>7.2985870160245954</v>
      </c>
      <c r="O51" s="13">
        <f>AVERAGE(D50:O50)</f>
        <v>7.6748411966266028</v>
      </c>
      <c r="P51" s="13">
        <f>AVERAGE(C50:P50)</f>
        <v>6.9615555924736947</v>
      </c>
      <c r="Q51" s="13">
        <f>AVERAGE(C50:Q50)</f>
        <v>7.2154006042574999</v>
      </c>
      <c r="R51" s="13">
        <f>AVERAGE(D50:R50)</f>
        <v>7.9194042029979412</v>
      </c>
      <c r="S51" s="13">
        <f>AVERAGE(C50:S50)</f>
        <v>7.0631243721776702</v>
      </c>
      <c r="T51" s="13">
        <f t="shared" ref="T51:AB51" si="6">AVERAGE(C50:T50)</f>
        <v>6.7549036578984394</v>
      </c>
      <c r="U51" s="13">
        <f t="shared" si="6"/>
        <v>13.628123031117813</v>
      </c>
      <c r="V51" s="13" t="e">
        <f t="shared" si="6"/>
        <v>#DIV/0!</v>
      </c>
      <c r="W51" s="13" t="e">
        <f t="shared" si="6"/>
        <v>#DIV/0!</v>
      </c>
      <c r="X51" s="13" t="e">
        <f t="shared" si="6"/>
        <v>#DIV/0!</v>
      </c>
      <c r="Y51" s="13" t="e">
        <f t="shared" si="6"/>
        <v>#DIV/0!</v>
      </c>
      <c r="Z51" s="13" t="e">
        <f t="shared" si="6"/>
        <v>#DIV/0!</v>
      </c>
      <c r="AA51" s="13" t="e">
        <f t="shared" si="6"/>
        <v>#DIV/0!</v>
      </c>
      <c r="AB51" s="13" t="e">
        <f t="shared" si="6"/>
        <v>#DIV/0!</v>
      </c>
    </row>
    <row r="52" spans="1:28" ht="24.95" customHeight="1" x14ac:dyDescent="0.25">
      <c r="A52" s="73" t="s">
        <v>46</v>
      </c>
      <c r="B52" s="74"/>
      <c r="C52" s="16">
        <v>1</v>
      </c>
      <c r="D52" s="16">
        <v>1</v>
      </c>
      <c r="E52" s="16">
        <v>1</v>
      </c>
      <c r="F52" s="16">
        <v>1</v>
      </c>
      <c r="G52" s="16">
        <v>1</v>
      </c>
      <c r="H52" s="16">
        <v>1</v>
      </c>
      <c r="I52" s="16">
        <v>1</v>
      </c>
      <c r="J52" s="16">
        <v>1</v>
      </c>
      <c r="K52" s="16">
        <v>1</v>
      </c>
      <c r="L52" s="16">
        <v>1</v>
      </c>
      <c r="M52" s="16">
        <v>1</v>
      </c>
      <c r="N52" s="16">
        <v>1</v>
      </c>
      <c r="O52" s="16">
        <v>1</v>
      </c>
      <c r="P52" s="16">
        <v>1</v>
      </c>
      <c r="Q52" s="16">
        <v>1</v>
      </c>
      <c r="R52" s="16">
        <v>1</v>
      </c>
      <c r="S52" s="16">
        <v>1</v>
      </c>
      <c r="T52" s="16">
        <v>1</v>
      </c>
      <c r="U52" s="16">
        <v>1</v>
      </c>
      <c r="V52" s="16">
        <v>1</v>
      </c>
      <c r="W52" s="16">
        <v>1</v>
      </c>
      <c r="X52" s="16">
        <v>1</v>
      </c>
      <c r="Y52" s="16">
        <v>1</v>
      </c>
      <c r="Z52" s="16">
        <v>1</v>
      </c>
      <c r="AA52" s="16">
        <v>1</v>
      </c>
      <c r="AB52" s="16">
        <v>1</v>
      </c>
    </row>
    <row r="53" spans="1:28" ht="24.95" customHeight="1" x14ac:dyDescent="0.25">
      <c r="A53" s="68" t="s">
        <v>45</v>
      </c>
      <c r="B53" s="69"/>
      <c r="C53" s="13">
        <f t="shared" ref="C53:AB53" si="7">C48/C7</f>
        <v>0.96894409937888204</v>
      </c>
      <c r="D53" s="13">
        <f t="shared" si="7"/>
        <v>7.1428571428571432</v>
      </c>
      <c r="E53" s="13">
        <f t="shared" si="7"/>
        <v>1.73109243697479</v>
      </c>
      <c r="F53" s="13">
        <f t="shared" si="7"/>
        <v>7.3461538461538458</v>
      </c>
      <c r="G53" s="13">
        <f t="shared" si="7"/>
        <v>6.1463414634146343</v>
      </c>
      <c r="H53" s="13">
        <f t="shared" si="7"/>
        <v>3.0259740259740258</v>
      </c>
      <c r="I53" s="13">
        <f t="shared" si="7"/>
        <v>3.2380952380952381</v>
      </c>
      <c r="J53" s="13">
        <f t="shared" si="7"/>
        <v>7.9</v>
      </c>
      <c r="K53" s="13">
        <f t="shared" si="7"/>
        <v>4.3214285714285712</v>
      </c>
      <c r="L53" s="13">
        <f t="shared" si="7"/>
        <v>6.666666666666667</v>
      </c>
      <c r="M53" s="13">
        <f t="shared" si="7"/>
        <v>1.4</v>
      </c>
      <c r="N53" s="13">
        <f t="shared" si="7"/>
        <v>10</v>
      </c>
      <c r="O53" s="13">
        <f t="shared" si="7"/>
        <v>5.3076923076923075</v>
      </c>
      <c r="P53" s="13">
        <f t="shared" si="7"/>
        <v>2.2272727272727271</v>
      </c>
      <c r="Q53" s="13">
        <f t="shared" si="7"/>
        <v>6.5</v>
      </c>
      <c r="R53" s="13">
        <f t="shared" si="7"/>
        <v>9.5</v>
      </c>
      <c r="S53" s="13">
        <f t="shared" si="7"/>
        <v>14.428571428571429</v>
      </c>
      <c r="T53" s="13">
        <f t="shared" si="7"/>
        <v>7.333333333333333</v>
      </c>
      <c r="U53" s="13">
        <f t="shared" si="7"/>
        <v>2</v>
      </c>
      <c r="V53" s="13" t="e">
        <f t="shared" si="7"/>
        <v>#DIV/0!</v>
      </c>
      <c r="W53" s="13" t="e">
        <f t="shared" si="7"/>
        <v>#DIV/0!</v>
      </c>
      <c r="X53" s="13" t="e">
        <f t="shared" si="7"/>
        <v>#DIV/0!</v>
      </c>
      <c r="Y53" s="13" t="e">
        <f t="shared" si="7"/>
        <v>#DIV/0!</v>
      </c>
      <c r="Z53" s="13" t="e">
        <f t="shared" si="7"/>
        <v>#DIV/0!</v>
      </c>
      <c r="AA53" s="13" t="e">
        <f t="shared" si="7"/>
        <v>#DIV/0!</v>
      </c>
      <c r="AB53" s="13" t="e">
        <f t="shared" si="7"/>
        <v>#DIV/0!</v>
      </c>
    </row>
    <row r="54" spans="1:28" ht="24.95" customHeight="1" x14ac:dyDescent="0.25">
      <c r="A54" s="68" t="s">
        <v>44</v>
      </c>
      <c r="B54" s="69"/>
      <c r="C54" s="13">
        <f>AVERAGE(A53:C53)</f>
        <v>0.96894409937888204</v>
      </c>
      <c r="D54" s="13">
        <f>AVERAGE(C53:D53)</f>
        <v>4.0559006211180124</v>
      </c>
      <c r="E54" s="13">
        <f>AVERAGE(C53:E53)</f>
        <v>3.2809645597369381</v>
      </c>
      <c r="F54" s="13">
        <f>AVERAGE(C53:F53)</f>
        <v>4.2972618813411652</v>
      </c>
      <c r="G54" s="13">
        <f>AVERAGE(C53:G53)</f>
        <v>4.6670777977558586</v>
      </c>
      <c r="H54" s="13">
        <f>AVERAGE(C53:H53)</f>
        <v>4.3935605024588869</v>
      </c>
      <c r="I54" s="13">
        <f>AVERAGE(C53:I53)</f>
        <v>4.228494036121222</v>
      </c>
      <c r="J54" s="13">
        <f>AVERAGE(C53:J53)</f>
        <v>4.6874322816060694</v>
      </c>
      <c r="K54" s="13">
        <f>AVERAGE(C53:K53)</f>
        <v>4.6467652026974582</v>
      </c>
      <c r="L54" s="13">
        <f>AVERAGE(C53:L53)</f>
        <v>4.8487553490943789</v>
      </c>
      <c r="M54" s="13">
        <f>AVERAGE(C53:M53)</f>
        <v>4.535232135540344</v>
      </c>
      <c r="N54" s="13">
        <f>AVERAGE(C53:N53)</f>
        <v>4.990629457578649</v>
      </c>
      <c r="O54" s="13">
        <f>AVERAGE(C53:O53)</f>
        <v>5.0150189075873914</v>
      </c>
      <c r="P54" s="13">
        <f>AVERAGE(C53:P53)</f>
        <v>4.8158941804220587</v>
      </c>
      <c r="Q54" s="13">
        <f>AVERAGE(C53:Q53)</f>
        <v>4.9281679017272548</v>
      </c>
      <c r="R54" s="13">
        <f>AVERAGE(C53:R53)</f>
        <v>5.2139074078693017</v>
      </c>
      <c r="S54" s="13">
        <f>AVERAGE(C53:S53)</f>
        <v>5.7559464679106034</v>
      </c>
      <c r="T54" s="13">
        <f t="shared" ref="T54:AB54" si="8">AVERAGE(C53:T53)</f>
        <v>5.8435790715451992</v>
      </c>
      <c r="U54" s="13">
        <f t="shared" si="8"/>
        <v>5.9008599549130398</v>
      </c>
      <c r="V54" s="13" t="e">
        <f t="shared" si="8"/>
        <v>#DIV/0!</v>
      </c>
      <c r="W54" s="13" t="e">
        <f t="shared" si="8"/>
        <v>#DIV/0!</v>
      </c>
      <c r="X54" s="13" t="e">
        <f t="shared" si="8"/>
        <v>#DIV/0!</v>
      </c>
      <c r="Y54" s="13" t="e">
        <f t="shared" si="8"/>
        <v>#DIV/0!</v>
      </c>
      <c r="Z54" s="13" t="e">
        <f t="shared" si="8"/>
        <v>#DIV/0!</v>
      </c>
      <c r="AA54" s="13" t="e">
        <f t="shared" si="8"/>
        <v>#DIV/0!</v>
      </c>
      <c r="AB54" s="13" t="e">
        <f t="shared" si="8"/>
        <v>#DIV/0!</v>
      </c>
    </row>
    <row r="55" spans="1:28" ht="24.95" customHeight="1" x14ac:dyDescent="0.25">
      <c r="A55" s="73" t="s">
        <v>43</v>
      </c>
      <c r="B55" s="74"/>
      <c r="C55" s="15">
        <v>15</v>
      </c>
      <c r="D55" s="15">
        <v>15</v>
      </c>
      <c r="E55" s="15">
        <v>15</v>
      </c>
      <c r="F55" s="15">
        <v>15</v>
      </c>
      <c r="G55" s="15">
        <v>15</v>
      </c>
      <c r="H55" s="15">
        <v>15</v>
      </c>
      <c r="I55" s="15">
        <v>15</v>
      </c>
      <c r="J55" s="15">
        <v>15</v>
      </c>
      <c r="K55" s="15">
        <v>15</v>
      </c>
      <c r="L55" s="15">
        <v>15</v>
      </c>
      <c r="M55" s="15">
        <v>15</v>
      </c>
      <c r="N55" s="15">
        <v>15</v>
      </c>
      <c r="O55" s="15">
        <v>15</v>
      </c>
      <c r="P55" s="15">
        <v>15</v>
      </c>
      <c r="Q55" s="15">
        <v>15</v>
      </c>
      <c r="R55" s="15">
        <v>15</v>
      </c>
      <c r="S55" s="15">
        <v>15</v>
      </c>
      <c r="T55" s="15">
        <v>15</v>
      </c>
      <c r="U55" s="15">
        <v>15</v>
      </c>
      <c r="V55" s="15">
        <v>15</v>
      </c>
      <c r="W55" s="15">
        <v>15</v>
      </c>
      <c r="X55" s="15">
        <v>15</v>
      </c>
      <c r="Y55" s="15">
        <v>15</v>
      </c>
      <c r="Z55" s="15">
        <v>15</v>
      </c>
      <c r="AA55" s="15">
        <v>15</v>
      </c>
      <c r="AB55" s="15">
        <v>15</v>
      </c>
    </row>
    <row r="56" spans="1:28" ht="24.95" customHeight="1" x14ac:dyDescent="0.25">
      <c r="A56" s="73" t="s">
        <v>42</v>
      </c>
      <c r="B56" s="74"/>
      <c r="C56" s="15">
        <v>15</v>
      </c>
      <c r="D56" s="15">
        <v>15</v>
      </c>
      <c r="E56" s="15">
        <v>15</v>
      </c>
      <c r="F56" s="15">
        <v>15</v>
      </c>
      <c r="G56" s="15">
        <v>15</v>
      </c>
      <c r="H56" s="15">
        <v>15</v>
      </c>
      <c r="I56" s="15">
        <v>15</v>
      </c>
      <c r="J56" s="15">
        <v>15</v>
      </c>
      <c r="K56" s="15">
        <v>15</v>
      </c>
      <c r="L56" s="15">
        <v>15</v>
      </c>
      <c r="M56" s="15">
        <v>15</v>
      </c>
      <c r="N56" s="15">
        <v>15</v>
      </c>
      <c r="O56" s="15">
        <v>15</v>
      </c>
      <c r="P56" s="15">
        <v>15</v>
      </c>
      <c r="Q56" s="15">
        <v>15</v>
      </c>
      <c r="R56" s="15">
        <v>15</v>
      </c>
      <c r="S56" s="15">
        <v>15</v>
      </c>
      <c r="T56" s="15">
        <v>15</v>
      </c>
      <c r="U56" s="15">
        <v>15</v>
      </c>
      <c r="V56" s="15">
        <v>15</v>
      </c>
      <c r="W56" s="15">
        <v>15</v>
      </c>
      <c r="X56" s="15">
        <v>15</v>
      </c>
      <c r="Y56" s="15">
        <v>15</v>
      </c>
      <c r="Z56" s="15">
        <v>15</v>
      </c>
      <c r="AA56" s="15">
        <v>15</v>
      </c>
      <c r="AB56" s="15">
        <v>15</v>
      </c>
    </row>
    <row r="57" spans="1:28" ht="24.95" customHeight="1" thickBot="1" x14ac:dyDescent="0.3">
      <c r="A57" s="75" t="s">
        <v>41</v>
      </c>
      <c r="B57" s="76"/>
      <c r="C57" s="14">
        <f t="shared" ref="C57:AB57" si="9">(C7+C4+C8)-C56</f>
        <v>330</v>
      </c>
      <c r="D57" s="14">
        <f t="shared" si="9"/>
        <v>438</v>
      </c>
      <c r="E57" s="14">
        <f t="shared" si="9"/>
        <v>420</v>
      </c>
      <c r="F57" s="14">
        <f t="shared" si="9"/>
        <v>198</v>
      </c>
      <c r="G57" s="14">
        <f t="shared" si="9"/>
        <v>88</v>
      </c>
      <c r="H57" s="14">
        <f t="shared" si="9"/>
        <v>278</v>
      </c>
      <c r="I57" s="14">
        <f t="shared" si="9"/>
        <v>183</v>
      </c>
      <c r="J57" s="14">
        <f t="shared" si="9"/>
        <v>173</v>
      </c>
      <c r="K57" s="14">
        <f t="shared" si="9"/>
        <v>145</v>
      </c>
      <c r="L57" s="14">
        <f t="shared" si="9"/>
        <v>75</v>
      </c>
      <c r="M57" s="14">
        <f t="shared" si="9"/>
        <v>100</v>
      </c>
      <c r="N57" s="14">
        <f t="shared" si="9"/>
        <v>48</v>
      </c>
      <c r="O57" s="14">
        <f t="shared" si="9"/>
        <v>99</v>
      </c>
      <c r="P57" s="14">
        <f t="shared" si="9"/>
        <v>90</v>
      </c>
      <c r="Q57" s="14">
        <f t="shared" si="9"/>
        <v>85</v>
      </c>
      <c r="R57" s="14">
        <f t="shared" si="9"/>
        <v>33</v>
      </c>
      <c r="S57" s="14">
        <f t="shared" si="9"/>
        <v>102</v>
      </c>
      <c r="T57" s="14">
        <f t="shared" si="9"/>
        <v>120</v>
      </c>
      <c r="U57" s="14">
        <f t="shared" si="9"/>
        <v>-9</v>
      </c>
      <c r="V57" s="14">
        <f t="shared" si="9"/>
        <v>-15</v>
      </c>
      <c r="W57" s="14">
        <f t="shared" si="9"/>
        <v>-15</v>
      </c>
      <c r="X57" s="14">
        <f t="shared" si="9"/>
        <v>-15</v>
      </c>
      <c r="Y57" s="14">
        <f t="shared" si="9"/>
        <v>-15</v>
      </c>
      <c r="Z57" s="14">
        <f t="shared" si="9"/>
        <v>-15</v>
      </c>
      <c r="AA57" s="14">
        <f t="shared" si="9"/>
        <v>-15</v>
      </c>
      <c r="AB57" s="14">
        <f t="shared" si="9"/>
        <v>-15</v>
      </c>
    </row>
    <row r="58" spans="1:28" ht="24.95" customHeight="1" thickBot="1" x14ac:dyDescent="0.3">
      <c r="A58" s="66" t="s">
        <v>40</v>
      </c>
      <c r="B58" s="67"/>
      <c r="C58" s="12">
        <f t="shared" ref="C58:AB58" si="10">C48/C53</f>
        <v>161</v>
      </c>
      <c r="D58" s="12">
        <f t="shared" si="10"/>
        <v>133</v>
      </c>
      <c r="E58" s="12">
        <f t="shared" si="10"/>
        <v>119</v>
      </c>
      <c r="F58" s="12">
        <f t="shared" si="10"/>
        <v>26</v>
      </c>
      <c r="G58" s="12">
        <f t="shared" si="10"/>
        <v>41</v>
      </c>
      <c r="H58" s="12">
        <f t="shared" si="10"/>
        <v>77</v>
      </c>
      <c r="I58" s="12">
        <f t="shared" si="10"/>
        <v>42</v>
      </c>
      <c r="J58" s="12">
        <f t="shared" si="10"/>
        <v>30</v>
      </c>
      <c r="K58" s="12">
        <f t="shared" si="10"/>
        <v>28</v>
      </c>
      <c r="L58" s="12">
        <f t="shared" si="10"/>
        <v>9</v>
      </c>
      <c r="M58" s="12">
        <f t="shared" si="10"/>
        <v>10</v>
      </c>
      <c r="N58" s="12">
        <f t="shared" si="10"/>
        <v>7</v>
      </c>
      <c r="O58" s="12">
        <f t="shared" si="10"/>
        <v>13</v>
      </c>
      <c r="P58" s="12">
        <f t="shared" si="10"/>
        <v>22.000000000000004</v>
      </c>
      <c r="Q58" s="12">
        <f t="shared" si="10"/>
        <v>10</v>
      </c>
      <c r="R58" s="12">
        <f t="shared" si="10"/>
        <v>8</v>
      </c>
      <c r="S58" s="12">
        <f t="shared" si="10"/>
        <v>7</v>
      </c>
      <c r="T58" s="12">
        <f t="shared" si="10"/>
        <v>9</v>
      </c>
      <c r="U58" s="12">
        <f t="shared" si="10"/>
        <v>2</v>
      </c>
      <c r="V58" s="12" t="e">
        <f t="shared" si="10"/>
        <v>#DIV/0!</v>
      </c>
      <c r="W58" s="12" t="e">
        <f t="shared" si="10"/>
        <v>#DIV/0!</v>
      </c>
      <c r="X58" s="12" t="e">
        <f t="shared" si="10"/>
        <v>#DIV/0!</v>
      </c>
      <c r="Y58" s="12" t="e">
        <f t="shared" si="10"/>
        <v>#DIV/0!</v>
      </c>
      <c r="Z58" s="12" t="e">
        <f t="shared" si="10"/>
        <v>#DIV/0!</v>
      </c>
      <c r="AA58" s="12" t="e">
        <f t="shared" si="10"/>
        <v>#DIV/0!</v>
      </c>
      <c r="AB58" s="12" t="e">
        <f t="shared" si="10"/>
        <v>#DIV/0!</v>
      </c>
    </row>
    <row r="59" spans="1:28" ht="24.95" customHeight="1" thickBot="1" x14ac:dyDescent="0.3">
      <c r="A59" s="68" t="s">
        <v>39</v>
      </c>
      <c r="B59" s="69"/>
      <c r="C59" s="13">
        <f t="shared" ref="C59:T59" si="11">(C58/C57)*100</f>
        <v>48.787878787878789</v>
      </c>
      <c r="D59" s="13">
        <f t="shared" si="11"/>
        <v>30.365296803652971</v>
      </c>
      <c r="E59" s="13">
        <f t="shared" si="11"/>
        <v>28.333333333333332</v>
      </c>
      <c r="F59" s="13">
        <f t="shared" si="11"/>
        <v>13.131313131313133</v>
      </c>
      <c r="G59" s="13">
        <f t="shared" si="11"/>
        <v>46.590909090909086</v>
      </c>
      <c r="H59" s="13">
        <f t="shared" si="11"/>
        <v>27.697841726618705</v>
      </c>
      <c r="I59" s="13">
        <f t="shared" si="11"/>
        <v>22.950819672131146</v>
      </c>
      <c r="J59" s="13">
        <f t="shared" si="11"/>
        <v>17.341040462427745</v>
      </c>
      <c r="K59" s="13">
        <f t="shared" si="11"/>
        <v>19.310344827586206</v>
      </c>
      <c r="L59" s="13">
        <f t="shared" si="11"/>
        <v>12</v>
      </c>
      <c r="M59" s="13">
        <f t="shared" si="11"/>
        <v>10</v>
      </c>
      <c r="N59" s="13">
        <f t="shared" si="11"/>
        <v>14.583333333333334</v>
      </c>
      <c r="O59" s="13">
        <f t="shared" si="11"/>
        <v>13.131313131313133</v>
      </c>
      <c r="P59" s="13">
        <f t="shared" si="11"/>
        <v>24.44444444444445</v>
      </c>
      <c r="Q59" s="13">
        <f t="shared" si="11"/>
        <v>11.76470588235294</v>
      </c>
      <c r="R59" s="13">
        <f t="shared" si="11"/>
        <v>24.242424242424242</v>
      </c>
      <c r="S59" s="13">
        <f t="shared" si="11"/>
        <v>6.8627450980392162</v>
      </c>
      <c r="T59" s="13">
        <f t="shared" si="11"/>
        <v>7.5</v>
      </c>
      <c r="U59" s="12"/>
      <c r="V59" s="12"/>
      <c r="W59" s="12"/>
      <c r="X59" s="12"/>
      <c r="Y59" s="12"/>
      <c r="Z59" s="12"/>
      <c r="AA59" s="12"/>
      <c r="AB59" s="12"/>
    </row>
    <row r="60" spans="1:28" ht="24.95" customHeight="1" x14ac:dyDescent="0.25">
      <c r="A60" s="68" t="s">
        <v>38</v>
      </c>
      <c r="B60" s="69"/>
      <c r="C60" s="13">
        <f>AVERAGE(A59:C59)</f>
        <v>48.787878787878789</v>
      </c>
      <c r="D60" s="13">
        <f>AVERAGE(C59:D59)</f>
        <v>39.576587795765882</v>
      </c>
      <c r="E60" s="13">
        <f>AVERAGE(C59:E59)</f>
        <v>35.828836308288366</v>
      </c>
      <c r="F60" s="13">
        <f>AVERAGE(C59:F59)</f>
        <v>30.154455514044557</v>
      </c>
      <c r="G60" s="13">
        <f>AVERAGE(C59:G59)</f>
        <v>33.441746229417461</v>
      </c>
      <c r="H60" s="13">
        <f>AVERAGE(C59:H59)</f>
        <v>32.484428812284335</v>
      </c>
      <c r="I60" s="13">
        <f>AVERAGE(C59:I59)</f>
        <v>31.122484649405312</v>
      </c>
      <c r="J60" s="13">
        <f>AVERAGE(C59:J59)</f>
        <v>29.399804126033114</v>
      </c>
      <c r="K60" s="13">
        <f>AVERAGE(C59:K59)</f>
        <v>28.278753092872346</v>
      </c>
      <c r="L60" s="13">
        <f>AVERAGE(C59:L59)</f>
        <v>26.650877783585109</v>
      </c>
      <c r="M60" s="13">
        <f>AVERAGE(C59:M59)</f>
        <v>25.13716162144101</v>
      </c>
      <c r="N60" s="13">
        <f>AVERAGE(C59:N59)</f>
        <v>24.25767593076537</v>
      </c>
      <c r="O60" s="13">
        <f>AVERAGE(C59:O59)</f>
        <v>23.40180186926904</v>
      </c>
      <c r="P60" s="13">
        <f>AVERAGE(C59:P59)</f>
        <v>23.476276338924428</v>
      </c>
      <c r="Q60" s="12">
        <f>AVERAGE(C59:Q59)</f>
        <v>22.695504975152993</v>
      </c>
      <c r="R60" s="12">
        <f>AVERAGE(C59:R59)</f>
        <v>22.792187429357448</v>
      </c>
      <c r="S60" s="12">
        <f>AVERAGE(C59:S59)</f>
        <v>21.855161409868142</v>
      </c>
      <c r="T60" s="12">
        <f>AVERAGE(C59:T59)</f>
        <v>21.057652442653243</v>
      </c>
      <c r="U60" s="12"/>
      <c r="V60" s="12"/>
      <c r="W60" s="12"/>
      <c r="X60" s="12"/>
      <c r="Y60" s="12"/>
      <c r="Z60" s="12"/>
      <c r="AA60" s="12"/>
      <c r="AB60" s="12"/>
    </row>
    <row r="61" spans="1:28" ht="24.95" customHeight="1" thickBot="1" x14ac:dyDescent="0.3">
      <c r="A61" s="70" t="s">
        <v>37</v>
      </c>
      <c r="B61" s="71"/>
      <c r="C61" s="10">
        <v>65</v>
      </c>
      <c r="D61" s="10">
        <v>65</v>
      </c>
      <c r="E61" s="10">
        <v>65</v>
      </c>
      <c r="F61" s="10">
        <v>65</v>
      </c>
      <c r="G61" s="10">
        <v>65</v>
      </c>
      <c r="H61" s="10">
        <v>65</v>
      </c>
      <c r="I61" s="10">
        <v>65</v>
      </c>
      <c r="J61" s="10">
        <v>65</v>
      </c>
      <c r="K61" s="10">
        <v>65</v>
      </c>
      <c r="L61" s="10">
        <v>65</v>
      </c>
      <c r="M61" s="11">
        <v>65</v>
      </c>
      <c r="N61" s="10">
        <v>65</v>
      </c>
      <c r="O61" s="10">
        <v>65</v>
      </c>
      <c r="P61" s="10">
        <v>65</v>
      </c>
      <c r="Q61" s="10">
        <v>65</v>
      </c>
      <c r="R61" s="10">
        <v>65</v>
      </c>
      <c r="S61" s="10">
        <v>65</v>
      </c>
      <c r="T61" s="10">
        <v>65</v>
      </c>
      <c r="U61" s="10">
        <v>65</v>
      </c>
      <c r="V61" s="10">
        <v>65</v>
      </c>
      <c r="W61" s="10">
        <v>65</v>
      </c>
      <c r="X61" s="10">
        <v>65</v>
      </c>
      <c r="Y61" s="10">
        <v>65</v>
      </c>
      <c r="Z61" s="10">
        <v>65</v>
      </c>
      <c r="AA61" s="10">
        <v>65</v>
      </c>
      <c r="AB61" s="10">
        <v>65</v>
      </c>
    </row>
    <row r="62" spans="1:28" x14ac:dyDescent="0.25">
      <c r="C62" s="72"/>
      <c r="D62" s="72"/>
      <c r="E62" s="72"/>
      <c r="F62" s="72"/>
      <c r="G62" s="72"/>
      <c r="H62" s="72"/>
      <c r="I62" s="72"/>
      <c r="J62" s="3"/>
      <c r="K62" s="3"/>
      <c r="L62" s="3"/>
      <c r="M62" s="3"/>
      <c r="N62" s="3"/>
      <c r="O62" s="3"/>
      <c r="P62" s="3"/>
      <c r="Q62" s="3"/>
      <c r="R62" s="3"/>
      <c r="S62" s="3"/>
      <c r="T62" s="3"/>
      <c r="U62" s="3"/>
      <c r="V62" s="3"/>
      <c r="W62" s="3"/>
      <c r="X62" s="3"/>
      <c r="Y62" s="3"/>
      <c r="Z62" s="3"/>
      <c r="AA62" s="3"/>
      <c r="AB62" s="3"/>
    </row>
    <row r="63" spans="1:28" x14ac:dyDescent="0.25">
      <c r="B63" s="3" t="s">
        <v>36</v>
      </c>
      <c r="C63" s="3" t="s">
        <v>35</v>
      </c>
      <c r="J63" s="3"/>
      <c r="K63" s="3"/>
      <c r="L63" s="3"/>
      <c r="M63" s="3"/>
      <c r="N63" s="3"/>
      <c r="O63" s="3"/>
      <c r="P63" s="3"/>
      <c r="Q63" s="3"/>
      <c r="R63" s="3"/>
      <c r="S63" s="3"/>
      <c r="T63" s="3"/>
      <c r="U63" s="3"/>
      <c r="V63" s="3"/>
      <c r="W63" s="3"/>
      <c r="X63" s="3"/>
      <c r="Y63" s="3"/>
      <c r="Z63" s="3"/>
      <c r="AA63" s="3"/>
      <c r="AB63" s="3"/>
    </row>
    <row r="64" spans="1:28" ht="15" customHeight="1" x14ac:dyDescent="0.25">
      <c r="A64" s="62" t="s">
        <v>34</v>
      </c>
      <c r="B64" s="9" t="s">
        <v>33</v>
      </c>
      <c r="C64" s="8">
        <f>SUM(C10:AB10)</f>
        <v>6</v>
      </c>
      <c r="J64" s="3"/>
      <c r="K64" s="3"/>
      <c r="L64" s="3"/>
      <c r="M64" s="3"/>
      <c r="N64" s="3"/>
      <c r="O64" s="3"/>
      <c r="P64" s="3"/>
      <c r="Q64" s="3"/>
      <c r="R64" s="3"/>
      <c r="S64" s="3"/>
      <c r="T64" s="3"/>
      <c r="U64" s="3"/>
      <c r="V64" s="3"/>
      <c r="W64" s="3"/>
      <c r="X64" s="3"/>
      <c r="Y64" s="3"/>
      <c r="Z64" s="3"/>
      <c r="AA64" s="3"/>
      <c r="AB64" s="3"/>
    </row>
    <row r="65" spans="1:28" ht="15" customHeight="1" x14ac:dyDescent="0.25">
      <c r="A65" s="62"/>
      <c r="B65" s="9" t="s">
        <v>32</v>
      </c>
      <c r="C65" s="8">
        <f>SUM(C11:AB11)</f>
        <v>7</v>
      </c>
      <c r="J65" s="3"/>
      <c r="K65" s="3"/>
      <c r="L65" s="3"/>
      <c r="M65" s="3"/>
      <c r="N65" s="3"/>
      <c r="O65" s="3"/>
      <c r="P65" s="3"/>
      <c r="Q65" s="3"/>
      <c r="R65" s="3"/>
      <c r="S65" s="3"/>
      <c r="T65" s="3"/>
      <c r="U65" s="3"/>
      <c r="V65" s="3"/>
      <c r="W65" s="3"/>
      <c r="X65" s="3"/>
      <c r="Y65" s="3"/>
      <c r="Z65" s="3"/>
      <c r="AA65" s="3"/>
      <c r="AB65" s="3"/>
    </row>
    <row r="66" spans="1:28" ht="15" customHeight="1" x14ac:dyDescent="0.25">
      <c r="A66" s="62"/>
      <c r="B66" s="9" t="s">
        <v>31</v>
      </c>
      <c r="C66" s="8">
        <f>SUM(C12:AB12)</f>
        <v>8</v>
      </c>
      <c r="J66" s="3"/>
      <c r="K66" s="3"/>
      <c r="L66" s="3"/>
      <c r="M66" s="3"/>
      <c r="N66" s="3"/>
      <c r="O66" s="3"/>
      <c r="P66" s="3"/>
      <c r="Q66" s="3"/>
      <c r="R66" s="3"/>
      <c r="S66" s="3"/>
      <c r="T66" s="3"/>
      <c r="U66" s="3"/>
      <c r="V66" s="3"/>
      <c r="W66" s="3"/>
      <c r="X66" s="3"/>
      <c r="Y66" s="3"/>
      <c r="Z66" s="3"/>
      <c r="AA66" s="3"/>
      <c r="AB66" s="3"/>
    </row>
    <row r="67" spans="1:28" ht="15" customHeight="1" x14ac:dyDescent="0.25">
      <c r="A67" s="62"/>
      <c r="B67" s="9" t="s">
        <v>30</v>
      </c>
      <c r="C67" s="8">
        <f>SUM(C13:AB13)</f>
        <v>9</v>
      </c>
      <c r="J67" s="3"/>
      <c r="K67" s="3"/>
      <c r="L67" s="3"/>
      <c r="M67" s="3"/>
      <c r="N67" s="3"/>
      <c r="O67" s="3"/>
      <c r="P67" s="3"/>
      <c r="Q67" s="3"/>
      <c r="R67" s="3"/>
      <c r="S67" s="3"/>
      <c r="T67" s="3"/>
      <c r="U67" s="3"/>
      <c r="V67" s="3"/>
      <c r="W67" s="3"/>
      <c r="X67" s="3"/>
      <c r="Y67" s="3"/>
      <c r="Z67" s="3"/>
      <c r="AA67" s="3"/>
      <c r="AB67" s="3"/>
    </row>
    <row r="68" spans="1:28" ht="15" customHeight="1" x14ac:dyDescent="0.25">
      <c r="A68" s="62"/>
      <c r="B68" s="9" t="s">
        <v>29</v>
      </c>
      <c r="C68" s="8">
        <f>SUM(C14:AB14)</f>
        <v>10</v>
      </c>
      <c r="J68" s="3"/>
      <c r="K68" s="3"/>
      <c r="L68" s="3"/>
      <c r="M68" s="3"/>
      <c r="N68" s="3"/>
      <c r="O68" s="3"/>
      <c r="P68" s="3"/>
      <c r="Q68" s="3"/>
      <c r="R68" s="3"/>
      <c r="S68" s="3"/>
      <c r="T68" s="3"/>
      <c r="U68" s="3"/>
      <c r="V68" s="3"/>
      <c r="W68" s="3"/>
      <c r="X68" s="3"/>
      <c r="Y68" s="3"/>
      <c r="Z68" s="3"/>
      <c r="AA68" s="3"/>
      <c r="AB68" s="3"/>
    </row>
    <row r="69" spans="1:28" ht="15" customHeight="1" x14ac:dyDescent="0.25">
      <c r="A69" s="63" t="s">
        <v>28</v>
      </c>
      <c r="B69" s="7" t="s">
        <v>27</v>
      </c>
      <c r="C69" s="6">
        <f t="shared" ref="C69:C78" si="12">SUM(C16:AB16)</f>
        <v>11</v>
      </c>
      <c r="J69" s="3"/>
      <c r="K69" s="3"/>
      <c r="L69" s="3"/>
      <c r="M69" s="3"/>
      <c r="N69" s="3"/>
      <c r="O69" s="3"/>
      <c r="P69" s="3"/>
      <c r="Q69" s="3"/>
      <c r="R69" s="3"/>
      <c r="S69" s="3"/>
      <c r="T69" s="3"/>
      <c r="U69" s="3"/>
      <c r="V69" s="3"/>
      <c r="W69" s="3"/>
      <c r="X69" s="3"/>
      <c r="Y69" s="3"/>
      <c r="Z69" s="3"/>
      <c r="AA69" s="3"/>
      <c r="AB69" s="3"/>
    </row>
    <row r="70" spans="1:28" ht="15" customHeight="1" x14ac:dyDescent="0.25">
      <c r="A70" s="63"/>
      <c r="B70" s="7" t="s">
        <v>26</v>
      </c>
      <c r="C70" s="6">
        <f t="shared" si="12"/>
        <v>52</v>
      </c>
      <c r="J70" s="3"/>
      <c r="K70" s="3"/>
      <c r="L70" s="3"/>
      <c r="M70" s="3"/>
      <c r="N70" s="3"/>
      <c r="O70" s="3"/>
      <c r="P70" s="3"/>
      <c r="Q70" s="3"/>
      <c r="R70" s="3"/>
      <c r="S70" s="3"/>
      <c r="T70" s="3"/>
      <c r="U70" s="3"/>
      <c r="V70" s="3"/>
      <c r="W70" s="3"/>
      <c r="X70" s="3"/>
      <c r="Y70" s="3"/>
      <c r="Z70" s="3"/>
      <c r="AA70" s="3"/>
      <c r="AB70" s="3"/>
    </row>
    <row r="71" spans="1:28" ht="15" customHeight="1" x14ac:dyDescent="0.25">
      <c r="A71" s="63"/>
      <c r="B71" s="7" t="s">
        <v>25</v>
      </c>
      <c r="C71" s="6">
        <f t="shared" si="12"/>
        <v>13</v>
      </c>
      <c r="J71" s="3"/>
      <c r="K71" s="3"/>
      <c r="L71" s="3"/>
      <c r="M71" s="3"/>
      <c r="N71" s="3"/>
      <c r="O71" s="3"/>
      <c r="P71" s="3"/>
      <c r="Q71" s="3"/>
      <c r="R71" s="3"/>
      <c r="S71" s="3"/>
      <c r="T71" s="3"/>
      <c r="U71" s="3"/>
      <c r="V71" s="3"/>
      <c r="W71" s="3"/>
      <c r="X71" s="3"/>
      <c r="Y71" s="3"/>
      <c r="Z71" s="3"/>
      <c r="AA71" s="3"/>
      <c r="AB71" s="3"/>
    </row>
    <row r="72" spans="1:28" ht="15" customHeight="1" x14ac:dyDescent="0.25">
      <c r="A72" s="63"/>
      <c r="B72" s="7" t="s">
        <v>24</v>
      </c>
      <c r="C72" s="6">
        <f t="shared" si="12"/>
        <v>14</v>
      </c>
      <c r="J72" s="3"/>
      <c r="K72" s="3"/>
      <c r="L72" s="3"/>
      <c r="M72" s="3"/>
      <c r="N72" s="3"/>
      <c r="O72" s="3"/>
      <c r="P72" s="3"/>
      <c r="Q72" s="3"/>
      <c r="R72" s="3"/>
      <c r="S72" s="3"/>
      <c r="T72" s="3"/>
      <c r="U72" s="3"/>
      <c r="V72" s="3"/>
      <c r="W72" s="3"/>
      <c r="X72" s="3"/>
      <c r="Y72" s="3"/>
      <c r="Z72" s="3"/>
      <c r="AA72" s="3"/>
      <c r="AB72" s="3"/>
    </row>
    <row r="73" spans="1:28" ht="15" customHeight="1" x14ac:dyDescent="0.25">
      <c r="A73" s="63"/>
      <c r="B73" s="7" t="s">
        <v>23</v>
      </c>
      <c r="C73" s="6">
        <f t="shared" si="12"/>
        <v>328</v>
      </c>
      <c r="J73" s="3"/>
      <c r="K73" s="3"/>
      <c r="L73" s="3"/>
      <c r="M73" s="3"/>
      <c r="N73" s="3"/>
      <c r="O73" s="3"/>
      <c r="P73" s="3"/>
      <c r="Q73" s="3"/>
      <c r="R73" s="3"/>
      <c r="S73" s="3"/>
      <c r="T73" s="3"/>
      <c r="U73" s="3"/>
      <c r="V73" s="3"/>
      <c r="W73" s="3"/>
      <c r="X73" s="3"/>
      <c r="Y73" s="3"/>
      <c r="Z73" s="3"/>
      <c r="AA73" s="3"/>
      <c r="AB73" s="3"/>
    </row>
    <row r="74" spans="1:28" ht="15" customHeight="1" x14ac:dyDescent="0.25">
      <c r="A74" s="63"/>
      <c r="B74" s="7" t="s">
        <v>22</v>
      </c>
      <c r="C74" s="6">
        <f t="shared" si="12"/>
        <v>141</v>
      </c>
      <c r="J74" s="3"/>
      <c r="K74" s="3"/>
      <c r="L74" s="3"/>
      <c r="M74" s="3"/>
      <c r="N74" s="3"/>
      <c r="O74" s="3"/>
      <c r="P74" s="3"/>
      <c r="Q74" s="3"/>
      <c r="R74" s="3"/>
      <c r="S74" s="3"/>
      <c r="T74" s="3"/>
      <c r="U74" s="3"/>
      <c r="V74" s="3"/>
      <c r="W74" s="3"/>
      <c r="X74" s="3"/>
      <c r="Y74" s="3"/>
      <c r="Z74" s="3"/>
      <c r="AA74" s="3"/>
      <c r="AB74" s="3"/>
    </row>
    <row r="75" spans="1:28" ht="15" customHeight="1" x14ac:dyDescent="0.25">
      <c r="A75" s="63"/>
      <c r="B75" s="7" t="s">
        <v>21</v>
      </c>
      <c r="C75" s="6">
        <f t="shared" si="12"/>
        <v>17</v>
      </c>
      <c r="J75" s="3"/>
      <c r="K75" s="3"/>
      <c r="L75" s="3"/>
      <c r="M75" s="3"/>
      <c r="N75" s="3"/>
      <c r="O75" s="3"/>
      <c r="P75" s="3"/>
      <c r="Q75" s="3"/>
      <c r="R75" s="3"/>
      <c r="S75" s="3"/>
      <c r="T75" s="3"/>
      <c r="U75" s="3"/>
      <c r="V75" s="3"/>
      <c r="W75" s="3"/>
      <c r="X75" s="3"/>
      <c r="Y75" s="3"/>
      <c r="Z75" s="3"/>
      <c r="AA75" s="3"/>
      <c r="AB75" s="3"/>
    </row>
    <row r="76" spans="1:28" ht="15" customHeight="1" x14ac:dyDescent="0.25">
      <c r="A76" s="63"/>
      <c r="B76" s="7" t="s">
        <v>20</v>
      </c>
      <c r="C76" s="6">
        <f t="shared" si="12"/>
        <v>32</v>
      </c>
      <c r="J76" s="3"/>
      <c r="K76" s="3"/>
      <c r="L76" s="3"/>
      <c r="M76" s="3"/>
      <c r="N76" s="3"/>
      <c r="O76" s="3"/>
      <c r="P76" s="3"/>
      <c r="Q76" s="3"/>
      <c r="R76" s="3"/>
      <c r="S76" s="3"/>
      <c r="T76" s="3"/>
      <c r="U76" s="3"/>
      <c r="V76" s="3"/>
      <c r="W76" s="3"/>
      <c r="X76" s="3"/>
      <c r="Y76" s="3"/>
      <c r="Z76" s="3"/>
      <c r="AA76" s="3"/>
      <c r="AB76" s="3"/>
    </row>
    <row r="77" spans="1:28" ht="15" customHeight="1" x14ac:dyDescent="0.25">
      <c r="A77" s="63"/>
      <c r="B77" s="7" t="s">
        <v>19</v>
      </c>
      <c r="C77" s="6">
        <f t="shared" si="12"/>
        <v>27</v>
      </c>
      <c r="J77" s="3"/>
      <c r="K77" s="3"/>
      <c r="L77" s="3"/>
      <c r="M77" s="3"/>
      <c r="N77" s="3"/>
      <c r="O77" s="3"/>
      <c r="P77" s="3"/>
      <c r="Q77" s="3"/>
      <c r="R77" s="3"/>
      <c r="S77" s="3"/>
      <c r="T77" s="3"/>
      <c r="U77" s="3"/>
      <c r="V77" s="3"/>
      <c r="W77" s="3"/>
      <c r="X77" s="3"/>
      <c r="Y77" s="3"/>
      <c r="Z77" s="3"/>
      <c r="AA77" s="3"/>
      <c r="AB77" s="3"/>
    </row>
    <row r="78" spans="1:28" ht="15" customHeight="1" x14ac:dyDescent="0.25">
      <c r="A78" s="63"/>
      <c r="B78" s="7" t="s">
        <v>18</v>
      </c>
      <c r="C78" s="6">
        <f t="shared" si="12"/>
        <v>30</v>
      </c>
      <c r="J78" s="3"/>
      <c r="K78" s="3"/>
      <c r="L78" s="3"/>
      <c r="M78" s="3"/>
      <c r="N78" s="3"/>
      <c r="O78" s="3"/>
      <c r="P78" s="3"/>
      <c r="Q78" s="3"/>
      <c r="R78" s="3"/>
      <c r="S78" s="3"/>
      <c r="T78" s="3"/>
      <c r="U78" s="3"/>
      <c r="V78" s="3"/>
      <c r="W78" s="3"/>
      <c r="X78" s="3"/>
      <c r="Y78" s="3"/>
      <c r="Z78" s="3"/>
      <c r="AA78" s="3"/>
      <c r="AB78" s="3"/>
    </row>
    <row r="79" spans="1:28" ht="15" customHeight="1" x14ac:dyDescent="0.25">
      <c r="A79" s="64" t="s">
        <v>17</v>
      </c>
      <c r="B79" s="5" t="s">
        <v>16</v>
      </c>
      <c r="C79" s="4">
        <f t="shared" ref="C79:C88" si="13">SUM(C27:AB27)</f>
        <v>114</v>
      </c>
      <c r="J79" s="3"/>
      <c r="K79" s="3"/>
      <c r="L79" s="3"/>
      <c r="M79" s="3"/>
      <c r="N79" s="3"/>
      <c r="O79" s="3"/>
      <c r="P79" s="3"/>
      <c r="Q79" s="3"/>
      <c r="R79" s="3"/>
      <c r="S79" s="3"/>
      <c r="T79" s="3"/>
      <c r="U79" s="3"/>
      <c r="V79" s="3"/>
      <c r="W79" s="3"/>
      <c r="X79" s="3"/>
      <c r="Y79" s="3"/>
      <c r="Z79" s="3"/>
      <c r="AA79" s="3"/>
      <c r="AB79" s="3"/>
    </row>
    <row r="80" spans="1:28" ht="15" customHeight="1" x14ac:dyDescent="0.25">
      <c r="A80" s="64"/>
      <c r="B80" s="5" t="s">
        <v>15</v>
      </c>
      <c r="C80" s="4">
        <f t="shared" si="13"/>
        <v>271</v>
      </c>
      <c r="J80" s="3"/>
      <c r="K80" s="3"/>
      <c r="L80" s="3"/>
      <c r="M80" s="3"/>
      <c r="N80" s="3"/>
      <c r="O80" s="3"/>
      <c r="P80" s="3"/>
      <c r="Q80" s="3"/>
      <c r="R80" s="3"/>
      <c r="S80" s="3"/>
      <c r="T80" s="3"/>
      <c r="U80" s="3"/>
      <c r="V80" s="3"/>
      <c r="W80" s="3"/>
      <c r="X80" s="3"/>
      <c r="Y80" s="3"/>
      <c r="Z80" s="3"/>
      <c r="AA80" s="3"/>
      <c r="AB80" s="3"/>
    </row>
    <row r="81" spans="1:28" ht="15" customHeight="1" x14ac:dyDescent="0.25">
      <c r="A81" s="64"/>
      <c r="B81" s="5" t="s">
        <v>14</v>
      </c>
      <c r="C81" s="4">
        <f t="shared" si="13"/>
        <v>23</v>
      </c>
      <c r="J81" s="3"/>
      <c r="K81" s="3"/>
      <c r="L81" s="3"/>
      <c r="M81" s="3"/>
      <c r="N81" s="3"/>
      <c r="O81" s="3"/>
      <c r="P81" s="3"/>
      <c r="Q81" s="3"/>
      <c r="R81" s="3"/>
      <c r="S81" s="3"/>
      <c r="T81" s="3"/>
      <c r="U81" s="3"/>
      <c r="V81" s="3"/>
      <c r="W81" s="3"/>
      <c r="X81" s="3"/>
      <c r="Y81" s="3"/>
      <c r="Z81" s="3"/>
      <c r="AA81" s="3"/>
      <c r="AB81" s="3"/>
    </row>
    <row r="82" spans="1:28" ht="15" customHeight="1" x14ac:dyDescent="0.25">
      <c r="A82" s="64"/>
      <c r="B82" s="5" t="s">
        <v>13</v>
      </c>
      <c r="C82" s="4">
        <f t="shared" si="13"/>
        <v>446</v>
      </c>
      <c r="J82" s="3"/>
      <c r="K82" s="3"/>
      <c r="L82" s="3"/>
      <c r="M82" s="3"/>
      <c r="N82" s="3"/>
      <c r="O82" s="3"/>
      <c r="P82" s="3"/>
      <c r="Q82" s="3"/>
      <c r="R82" s="3"/>
      <c r="S82" s="3"/>
      <c r="T82" s="3"/>
      <c r="U82" s="3"/>
      <c r="V82" s="3"/>
      <c r="W82" s="3"/>
      <c r="X82" s="3"/>
      <c r="Y82" s="3"/>
      <c r="Z82" s="3"/>
      <c r="AA82" s="3"/>
      <c r="AB82" s="3"/>
    </row>
    <row r="83" spans="1:28" ht="15" customHeight="1" x14ac:dyDescent="0.25">
      <c r="A83" s="64"/>
      <c r="B83" s="5" t="s">
        <v>12</v>
      </c>
      <c r="C83" s="4">
        <f t="shared" si="13"/>
        <v>25</v>
      </c>
      <c r="J83" s="3"/>
      <c r="K83" s="3"/>
      <c r="L83" s="3"/>
      <c r="M83" s="3"/>
      <c r="N83" s="3"/>
      <c r="O83" s="3"/>
      <c r="P83" s="3"/>
      <c r="Q83" s="3"/>
      <c r="R83" s="3"/>
      <c r="S83" s="3"/>
      <c r="T83" s="3"/>
      <c r="U83" s="3"/>
      <c r="V83" s="3"/>
      <c r="W83" s="3"/>
      <c r="X83" s="3"/>
      <c r="Y83" s="3"/>
      <c r="Z83" s="3"/>
      <c r="AA83" s="3"/>
      <c r="AB83" s="3"/>
    </row>
    <row r="84" spans="1:28" ht="15" customHeight="1" x14ac:dyDescent="0.25">
      <c r="A84" s="64"/>
      <c r="B84" s="5" t="s">
        <v>11</v>
      </c>
      <c r="C84" s="4">
        <f t="shared" si="13"/>
        <v>26</v>
      </c>
      <c r="J84" s="3"/>
      <c r="K84" s="3"/>
      <c r="L84" s="3"/>
      <c r="M84" s="3"/>
      <c r="N84" s="3"/>
      <c r="O84" s="3"/>
      <c r="P84" s="3"/>
      <c r="Q84" s="3"/>
      <c r="R84" s="3"/>
      <c r="S84" s="3"/>
      <c r="T84" s="3"/>
      <c r="U84" s="3"/>
      <c r="V84" s="3"/>
      <c r="W84" s="3"/>
      <c r="X84" s="3"/>
      <c r="Y84" s="3"/>
      <c r="Z84" s="3"/>
      <c r="AA84" s="3"/>
      <c r="AB84" s="3"/>
    </row>
    <row r="85" spans="1:28" ht="15" customHeight="1" x14ac:dyDescent="0.25">
      <c r="A85" s="64"/>
      <c r="B85" s="5" t="s">
        <v>10</v>
      </c>
      <c r="C85" s="4">
        <f t="shared" si="13"/>
        <v>37</v>
      </c>
      <c r="J85" s="3"/>
      <c r="K85" s="3"/>
      <c r="L85" s="3"/>
      <c r="M85" s="3"/>
      <c r="N85" s="3"/>
      <c r="O85" s="3"/>
      <c r="P85" s="3"/>
      <c r="Q85" s="3"/>
      <c r="R85" s="3"/>
      <c r="S85" s="3"/>
      <c r="T85" s="3"/>
      <c r="U85" s="3"/>
      <c r="V85" s="3"/>
      <c r="W85" s="3"/>
      <c r="X85" s="3"/>
      <c r="Y85" s="3"/>
      <c r="Z85" s="3"/>
      <c r="AA85" s="3"/>
      <c r="AB85" s="3"/>
    </row>
    <row r="86" spans="1:28" ht="15" customHeight="1" x14ac:dyDescent="0.25">
      <c r="A86" s="64"/>
      <c r="B86" s="5" t="s">
        <v>9</v>
      </c>
      <c r="C86" s="4">
        <f t="shared" si="13"/>
        <v>55</v>
      </c>
      <c r="J86" s="3"/>
      <c r="K86" s="3"/>
      <c r="L86" s="3"/>
      <c r="M86" s="3"/>
      <c r="N86" s="3"/>
      <c r="O86" s="3"/>
      <c r="P86" s="3"/>
      <c r="Q86" s="3"/>
      <c r="R86" s="3"/>
      <c r="S86" s="3"/>
      <c r="T86" s="3"/>
      <c r="U86" s="3"/>
      <c r="V86" s="3"/>
      <c r="W86" s="3"/>
      <c r="X86" s="3"/>
      <c r="Y86" s="3"/>
      <c r="Z86" s="3"/>
      <c r="AA86" s="3"/>
      <c r="AB86" s="3"/>
    </row>
    <row r="87" spans="1:28" ht="15" customHeight="1" x14ac:dyDescent="0.25">
      <c r="A87" s="64"/>
      <c r="B87" s="5" t="s">
        <v>8</v>
      </c>
      <c r="C87" s="4">
        <f t="shared" si="13"/>
        <v>46</v>
      </c>
      <c r="J87" s="3"/>
      <c r="K87" s="3"/>
      <c r="L87" s="3"/>
      <c r="M87" s="3"/>
      <c r="N87" s="3"/>
      <c r="O87" s="3"/>
      <c r="P87" s="3"/>
      <c r="Q87" s="3"/>
      <c r="R87" s="3"/>
      <c r="S87" s="3"/>
      <c r="T87" s="3"/>
      <c r="U87" s="3"/>
      <c r="V87" s="3"/>
      <c r="W87" s="3"/>
      <c r="X87" s="3"/>
      <c r="Y87" s="3"/>
      <c r="Z87" s="3"/>
      <c r="AA87" s="3"/>
      <c r="AB87" s="3"/>
    </row>
    <row r="88" spans="1:28" ht="15" customHeight="1" x14ac:dyDescent="0.25">
      <c r="A88" s="64"/>
      <c r="B88" s="5" t="s">
        <v>7</v>
      </c>
      <c r="C88" s="4">
        <f t="shared" si="13"/>
        <v>30</v>
      </c>
      <c r="J88" s="3"/>
      <c r="K88" s="3"/>
      <c r="L88" s="3"/>
      <c r="M88" s="3"/>
      <c r="N88" s="3"/>
      <c r="O88" s="3"/>
      <c r="P88" s="3"/>
      <c r="Q88" s="3"/>
      <c r="R88" s="3"/>
      <c r="S88" s="3"/>
      <c r="T88" s="3"/>
      <c r="U88" s="3"/>
      <c r="V88" s="3"/>
      <c r="W88" s="3"/>
      <c r="X88" s="3"/>
      <c r="Y88" s="3"/>
      <c r="Z88" s="3"/>
      <c r="AA88" s="3"/>
      <c r="AB88" s="3"/>
    </row>
    <row r="89" spans="1:28" ht="15" customHeight="1" x14ac:dyDescent="0.25">
      <c r="A89" s="65" t="s">
        <v>6</v>
      </c>
      <c r="B89" s="2" t="s">
        <v>5</v>
      </c>
      <c r="C89" s="1">
        <f t="shared" ref="C89:C94" si="14">SUM(C38:AB38)</f>
        <v>95</v>
      </c>
      <c r="J89" s="3"/>
      <c r="K89" s="3"/>
      <c r="L89" s="3"/>
      <c r="M89" s="3"/>
      <c r="N89" s="3"/>
      <c r="O89" s="3"/>
      <c r="P89" s="3"/>
      <c r="Q89" s="3"/>
      <c r="R89" s="3"/>
      <c r="S89" s="3"/>
      <c r="T89" s="3"/>
      <c r="U89" s="3"/>
      <c r="V89" s="3"/>
      <c r="W89" s="3"/>
      <c r="X89" s="3"/>
      <c r="Y89" s="3"/>
      <c r="Z89" s="3"/>
      <c r="AA89" s="3"/>
      <c r="AB89" s="3"/>
    </row>
    <row r="90" spans="1:28" ht="15" customHeight="1" x14ac:dyDescent="0.25">
      <c r="A90" s="65"/>
      <c r="B90" s="2" t="s">
        <v>4</v>
      </c>
      <c r="C90" s="1">
        <f t="shared" si="14"/>
        <v>60</v>
      </c>
      <c r="J90" s="3"/>
      <c r="K90" s="3"/>
      <c r="L90" s="3"/>
      <c r="M90" s="3"/>
      <c r="N90" s="3"/>
      <c r="O90" s="3"/>
      <c r="P90" s="3"/>
      <c r="Q90" s="3"/>
      <c r="R90" s="3"/>
      <c r="S90" s="3"/>
      <c r="T90" s="3"/>
      <c r="U90" s="3"/>
      <c r="V90" s="3"/>
      <c r="W90" s="3"/>
      <c r="X90" s="3"/>
      <c r="Y90" s="3"/>
      <c r="Z90" s="3"/>
      <c r="AA90" s="3"/>
      <c r="AB90" s="3"/>
    </row>
    <row r="91" spans="1:28" ht="15" customHeight="1" x14ac:dyDescent="0.25">
      <c r="A91" s="65"/>
      <c r="B91" s="2" t="s">
        <v>3</v>
      </c>
      <c r="C91" s="1">
        <f t="shared" si="14"/>
        <v>33</v>
      </c>
      <c r="J91" s="3"/>
      <c r="K91" s="3"/>
      <c r="L91" s="3"/>
      <c r="M91" s="3"/>
      <c r="N91" s="3"/>
      <c r="O91" s="3"/>
      <c r="P91" s="3"/>
      <c r="Q91" s="3"/>
      <c r="R91" s="3"/>
      <c r="S91" s="3"/>
      <c r="T91" s="3"/>
      <c r="U91" s="3"/>
      <c r="V91" s="3"/>
      <c r="W91" s="3"/>
      <c r="X91" s="3"/>
      <c r="Y91" s="3"/>
      <c r="Z91" s="3"/>
      <c r="AA91" s="3"/>
      <c r="AB91" s="3"/>
    </row>
    <row r="92" spans="1:28" ht="15" customHeight="1" x14ac:dyDescent="0.25">
      <c r="A92" s="65"/>
      <c r="B92" s="2" t="s">
        <v>2</v>
      </c>
      <c r="C92" s="1">
        <f t="shared" si="14"/>
        <v>34</v>
      </c>
      <c r="J92" s="3"/>
      <c r="K92" s="3"/>
      <c r="L92" s="3"/>
      <c r="M92" s="3"/>
      <c r="N92" s="3"/>
      <c r="O92" s="3"/>
      <c r="P92" s="3"/>
      <c r="Q92" s="3"/>
      <c r="R92" s="3"/>
      <c r="S92" s="3"/>
      <c r="T92" s="3"/>
      <c r="U92" s="3"/>
      <c r="V92" s="3"/>
      <c r="W92" s="3"/>
      <c r="X92" s="3"/>
      <c r="Y92" s="3"/>
      <c r="Z92" s="3"/>
      <c r="AA92" s="3"/>
      <c r="AB92" s="3"/>
    </row>
    <row r="93" spans="1:28" ht="15" customHeight="1" x14ac:dyDescent="0.25">
      <c r="A93" s="65"/>
      <c r="B93" s="2" t="s">
        <v>1</v>
      </c>
      <c r="C93" s="1">
        <f t="shared" si="14"/>
        <v>35</v>
      </c>
    </row>
    <row r="94" spans="1:28" ht="15" customHeight="1" x14ac:dyDescent="0.25">
      <c r="A94" s="65"/>
      <c r="B94" s="2" t="s">
        <v>0</v>
      </c>
      <c r="C94" s="1">
        <f t="shared" si="14"/>
        <v>36</v>
      </c>
    </row>
  </sheetData>
  <mergeCells count="30">
    <mergeCell ref="A4:B4"/>
    <mergeCell ref="A5:B5"/>
    <mergeCell ref="A6:B6"/>
    <mergeCell ref="A7:B7"/>
    <mergeCell ref="A8:B8"/>
    <mergeCell ref="A9:A43"/>
    <mergeCell ref="A44:A47"/>
    <mergeCell ref="C44:I44"/>
    <mergeCell ref="C45:I45"/>
    <mergeCell ref="C46:I46"/>
    <mergeCell ref="C47:I47"/>
    <mergeCell ref="A48:B48"/>
    <mergeCell ref="A49:B49"/>
    <mergeCell ref="A50:B50"/>
    <mergeCell ref="A51:B51"/>
    <mergeCell ref="A52:B52"/>
    <mergeCell ref="C62:I62"/>
    <mergeCell ref="A53:B53"/>
    <mergeCell ref="A54:B54"/>
    <mergeCell ref="A55:B55"/>
    <mergeCell ref="A56:B56"/>
    <mergeCell ref="A57:B57"/>
    <mergeCell ref="A64:A68"/>
    <mergeCell ref="A69:A78"/>
    <mergeCell ref="A79:A88"/>
    <mergeCell ref="A89:A94"/>
    <mergeCell ref="A58:B58"/>
    <mergeCell ref="A59:B59"/>
    <mergeCell ref="A60:B60"/>
    <mergeCell ref="A61:B61"/>
  </mergeCells>
  <pageMargins left="0.7" right="0.7" top="0.75" bottom="0.75" header="0.3" footer="0.3"/>
  <pageSetup paperSize="9" orientation="landscape" horizontalDpi="300" verticalDpi="30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Feuille de saisie OF (2)</vt:lpstr>
      <vt:lpstr>Données SAVONICC (2)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Utilisateur</dc:creator>
  <cp:lastModifiedBy>Ben</cp:lastModifiedBy>
  <dcterms:created xsi:type="dcterms:W3CDTF">2020-04-03T10:34:09Z</dcterms:created>
  <dcterms:modified xsi:type="dcterms:W3CDTF">2020-04-04T10:44:18Z</dcterms:modified>
</cp:coreProperties>
</file>