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5480" windowHeight="11640" activeTab="4"/>
  </bookViews>
  <sheets>
    <sheet name="DEPOTS" sheetId="1" r:id="rId1"/>
    <sheet name="VENTE" sheetId="2" r:id="rId2"/>
    <sheet name="ACHAT" sheetId="3" r:id="rId3"/>
    <sheet name="PRESTATION" sheetId="4" r:id="rId4"/>
    <sheet name="ETAT GENERAL" sheetId="5" r:id="rId5"/>
    <sheet name="TCD" sheetId="7" r:id="rId6"/>
    <sheet name="Données" sheetId="6" r:id="rId7"/>
  </sheets>
  <definedNames>
    <definedName name="_xlnm._FilterDatabase" localSheetId="4" hidden="1">'ETAT GENERAL'!$A$2:$G$217</definedName>
    <definedName name="_xlnm._FilterDatabase" localSheetId="3" hidden="1">PRESTATION!$A$2:$A$28</definedName>
  </definedNames>
  <calcPr calcId="145621"/>
  <pivotCaches>
    <pivotCache cacheId="10" r:id="rId8"/>
  </pivotCaches>
</workbook>
</file>

<file path=xl/calcChain.xml><?xml version="1.0" encoding="utf-8"?>
<calcChain xmlns="http://schemas.openxmlformats.org/spreadsheetml/2006/main">
  <c r="B3" i="5" l="1"/>
  <c r="C3" i="5"/>
  <c r="D3" i="5"/>
  <c r="E3" i="5"/>
  <c r="F3" i="5"/>
  <c r="G3" i="5"/>
  <c r="B4" i="5"/>
  <c r="C4" i="5"/>
  <c r="D4" i="5"/>
  <c r="E4" i="5"/>
  <c r="F4" i="5"/>
  <c r="G4" i="5"/>
  <c r="B5" i="5"/>
  <c r="C5" i="5"/>
  <c r="D5" i="5"/>
  <c r="E5" i="5"/>
  <c r="F5" i="5"/>
  <c r="G5" i="5"/>
  <c r="B6" i="5"/>
  <c r="C6" i="5"/>
  <c r="D6" i="5"/>
  <c r="E6" i="5"/>
  <c r="F6" i="5"/>
  <c r="G6" i="5"/>
  <c r="B7" i="5"/>
  <c r="C7" i="5"/>
  <c r="D7" i="5"/>
  <c r="E7" i="5"/>
  <c r="F7" i="5"/>
  <c r="G7" i="5"/>
  <c r="B8" i="5"/>
  <c r="C8" i="5"/>
  <c r="D8" i="5"/>
  <c r="E8" i="5"/>
  <c r="F8" i="5"/>
  <c r="G8" i="5"/>
  <c r="B9" i="5"/>
  <c r="C9" i="5"/>
  <c r="D9" i="5"/>
  <c r="E9" i="5"/>
  <c r="F9" i="5"/>
  <c r="G9" i="5"/>
  <c r="B10" i="5"/>
  <c r="C10" i="5"/>
  <c r="D10" i="5"/>
  <c r="E10" i="5"/>
  <c r="F10" i="5"/>
  <c r="G10" i="5"/>
  <c r="B11" i="5"/>
  <c r="C11" i="5"/>
  <c r="D11" i="5"/>
  <c r="E11" i="5"/>
  <c r="F11" i="5"/>
  <c r="G11" i="5"/>
  <c r="B12" i="5"/>
  <c r="C12" i="5"/>
  <c r="D12" i="5"/>
  <c r="E12" i="5"/>
  <c r="F12" i="5"/>
  <c r="G12" i="5"/>
  <c r="B13" i="5"/>
  <c r="C13" i="5"/>
  <c r="D13" i="5"/>
  <c r="E13" i="5"/>
  <c r="F13" i="5"/>
  <c r="G13" i="5"/>
  <c r="B14" i="5"/>
  <c r="C14" i="5"/>
  <c r="D14" i="5"/>
  <c r="E14" i="5"/>
  <c r="F14" i="5"/>
  <c r="G14" i="5"/>
  <c r="B15" i="5"/>
  <c r="C15" i="5"/>
  <c r="D15" i="5"/>
  <c r="E15" i="5"/>
  <c r="F15" i="5"/>
  <c r="G15" i="5"/>
  <c r="B16" i="5"/>
  <c r="C16" i="5"/>
  <c r="D16" i="5"/>
  <c r="E16" i="5"/>
  <c r="F16" i="5"/>
  <c r="G16" i="5"/>
  <c r="B17" i="5"/>
  <c r="C17" i="5"/>
  <c r="D17" i="5"/>
  <c r="E17" i="5"/>
  <c r="F17" i="5"/>
  <c r="G17" i="5"/>
  <c r="B18" i="5"/>
  <c r="C18" i="5"/>
  <c r="D18" i="5"/>
  <c r="E18" i="5"/>
  <c r="F18" i="5"/>
  <c r="G18" i="5"/>
  <c r="B19" i="5"/>
  <c r="C19" i="5"/>
  <c r="D19" i="5"/>
  <c r="E19" i="5"/>
  <c r="F19" i="5"/>
  <c r="G19" i="5"/>
  <c r="B20" i="5"/>
  <c r="C20" i="5"/>
  <c r="D20" i="5"/>
  <c r="E20" i="5"/>
  <c r="F20" i="5"/>
  <c r="G20" i="5"/>
  <c r="B21" i="5"/>
  <c r="C21" i="5"/>
  <c r="D21" i="5"/>
  <c r="E21" i="5"/>
  <c r="F21" i="5"/>
  <c r="G21" i="5"/>
  <c r="B22" i="5"/>
  <c r="C22" i="5"/>
  <c r="D22" i="5"/>
  <c r="E22" i="5"/>
  <c r="F22" i="5"/>
  <c r="G22" i="5"/>
  <c r="B23" i="5"/>
  <c r="C23" i="5"/>
  <c r="D23" i="5"/>
  <c r="E23" i="5"/>
  <c r="F23" i="5"/>
  <c r="G23" i="5"/>
  <c r="B24" i="5"/>
  <c r="C24" i="5"/>
  <c r="D24" i="5"/>
  <c r="E24" i="5"/>
  <c r="F24" i="5"/>
  <c r="G24" i="5"/>
  <c r="B25" i="5"/>
  <c r="C25" i="5"/>
  <c r="D25" i="5"/>
  <c r="E25" i="5"/>
  <c r="F25" i="5"/>
  <c r="G25" i="5"/>
  <c r="B26" i="5"/>
  <c r="C26" i="5"/>
  <c r="D26" i="5"/>
  <c r="E26" i="5"/>
  <c r="F26" i="5"/>
  <c r="G26" i="5"/>
  <c r="B27" i="5"/>
  <c r="C27" i="5"/>
  <c r="D27" i="5"/>
  <c r="E27" i="5"/>
  <c r="F27" i="5"/>
  <c r="G27" i="5"/>
  <c r="B28" i="5"/>
  <c r="C28" i="5"/>
  <c r="D28" i="5"/>
  <c r="E28" i="5"/>
  <c r="F28" i="5"/>
  <c r="G28" i="5"/>
  <c r="B29" i="5"/>
  <c r="C29" i="5"/>
  <c r="D29" i="5"/>
  <c r="E29" i="5"/>
  <c r="F29" i="5"/>
  <c r="G29" i="5"/>
  <c r="B30" i="5"/>
  <c r="C30" i="5"/>
  <c r="D30" i="5"/>
  <c r="E30" i="5"/>
  <c r="F30" i="5"/>
  <c r="G30" i="5"/>
  <c r="B31" i="5"/>
  <c r="C31" i="5"/>
  <c r="D31" i="5"/>
  <c r="E31" i="5"/>
  <c r="F31" i="5"/>
  <c r="G31" i="5"/>
  <c r="B32" i="5"/>
  <c r="C32" i="5"/>
  <c r="D32" i="5"/>
  <c r="E32" i="5"/>
  <c r="F32" i="5"/>
  <c r="G32" i="5"/>
  <c r="B33" i="5"/>
  <c r="C33" i="5"/>
  <c r="D33" i="5"/>
  <c r="E33" i="5"/>
  <c r="F33" i="5"/>
  <c r="G33" i="5"/>
  <c r="B34" i="5"/>
  <c r="C34" i="5"/>
  <c r="D34" i="5"/>
  <c r="E34" i="5"/>
  <c r="F34" i="5"/>
  <c r="G34" i="5"/>
  <c r="B35" i="5"/>
  <c r="C35" i="5"/>
  <c r="D35" i="5"/>
  <c r="E35" i="5"/>
  <c r="F35" i="5"/>
  <c r="G35" i="5"/>
  <c r="B36" i="5"/>
  <c r="C36" i="5"/>
  <c r="D36" i="5"/>
  <c r="E36" i="5"/>
  <c r="F36" i="5"/>
  <c r="G36" i="5"/>
  <c r="B37" i="5"/>
  <c r="C37" i="5"/>
  <c r="D37" i="5"/>
  <c r="E37" i="5"/>
  <c r="F37" i="5"/>
  <c r="G37" i="5"/>
  <c r="B38" i="5"/>
  <c r="C38" i="5"/>
  <c r="D38" i="5"/>
  <c r="E38" i="5"/>
  <c r="F38" i="5"/>
  <c r="G38" i="5"/>
  <c r="B39" i="5"/>
  <c r="C39" i="5"/>
  <c r="D39" i="5"/>
  <c r="E39" i="5"/>
  <c r="F39" i="5"/>
  <c r="G39" i="5"/>
  <c r="B40" i="5"/>
  <c r="C40" i="5"/>
  <c r="D40" i="5"/>
  <c r="E40" i="5"/>
  <c r="F40" i="5"/>
  <c r="G40" i="5"/>
  <c r="B41" i="5"/>
  <c r="C41" i="5"/>
  <c r="D41" i="5"/>
  <c r="E41" i="5"/>
  <c r="F41" i="5"/>
  <c r="G41" i="5"/>
  <c r="B42" i="5"/>
  <c r="C42" i="5"/>
  <c r="D42" i="5"/>
  <c r="E42" i="5"/>
  <c r="F42" i="5"/>
  <c r="G42" i="5"/>
  <c r="B43" i="5"/>
  <c r="C43" i="5"/>
  <c r="D43" i="5"/>
  <c r="E43" i="5"/>
  <c r="F43" i="5"/>
  <c r="G43" i="5"/>
  <c r="B44" i="5"/>
  <c r="C44" i="5"/>
  <c r="D44" i="5"/>
  <c r="E44" i="5"/>
  <c r="F44" i="5"/>
  <c r="G44" i="5"/>
  <c r="B45" i="5"/>
  <c r="C45" i="5"/>
  <c r="D45" i="5"/>
  <c r="E45" i="5"/>
  <c r="F45" i="5"/>
  <c r="G45" i="5"/>
  <c r="B46" i="5"/>
  <c r="C46" i="5"/>
  <c r="D46" i="5"/>
  <c r="E46" i="5"/>
  <c r="F46" i="5"/>
  <c r="G46" i="5"/>
  <c r="B47" i="5"/>
  <c r="C47" i="5"/>
  <c r="D47" i="5"/>
  <c r="E47" i="5"/>
  <c r="F47" i="5"/>
  <c r="G47" i="5"/>
  <c r="B48" i="5"/>
  <c r="C48" i="5"/>
  <c r="D48" i="5"/>
  <c r="E48" i="5"/>
  <c r="F48" i="5"/>
  <c r="G48" i="5"/>
  <c r="B49" i="5"/>
  <c r="C49" i="5"/>
  <c r="D49" i="5"/>
  <c r="E49" i="5"/>
  <c r="F49" i="5"/>
  <c r="G49" i="5"/>
  <c r="B50" i="5"/>
  <c r="C50" i="5"/>
  <c r="D50" i="5"/>
  <c r="E50" i="5"/>
  <c r="F50" i="5"/>
  <c r="G50" i="5"/>
  <c r="B51" i="5"/>
  <c r="C51" i="5"/>
  <c r="D51" i="5"/>
  <c r="E51" i="5"/>
  <c r="F51" i="5"/>
  <c r="G51" i="5"/>
  <c r="B52" i="5"/>
  <c r="C52" i="5"/>
  <c r="D52" i="5"/>
  <c r="E52" i="5"/>
  <c r="F52" i="5"/>
  <c r="G52" i="5"/>
  <c r="B53" i="5"/>
  <c r="C53" i="5"/>
  <c r="D53" i="5"/>
  <c r="E53" i="5"/>
  <c r="F53" i="5"/>
  <c r="G53" i="5"/>
  <c r="B54" i="5"/>
  <c r="C54" i="5"/>
  <c r="D54" i="5"/>
  <c r="E54" i="5"/>
  <c r="F54" i="5"/>
  <c r="G54" i="5"/>
  <c r="B55" i="5"/>
  <c r="C55" i="5"/>
  <c r="D55" i="5"/>
  <c r="E55" i="5"/>
  <c r="F55" i="5"/>
  <c r="G55" i="5"/>
  <c r="B56" i="5"/>
  <c r="C56" i="5"/>
  <c r="D56" i="5"/>
  <c r="E56" i="5"/>
  <c r="F56" i="5"/>
  <c r="G56" i="5"/>
  <c r="B57" i="5"/>
  <c r="C57" i="5"/>
  <c r="D57" i="5"/>
  <c r="E57" i="5"/>
  <c r="F57" i="5"/>
  <c r="G57" i="5"/>
  <c r="B58" i="5"/>
  <c r="C58" i="5"/>
  <c r="D58" i="5"/>
  <c r="E58" i="5"/>
  <c r="F58" i="5"/>
  <c r="G58" i="5"/>
  <c r="B59" i="5"/>
  <c r="C59" i="5"/>
  <c r="D59" i="5"/>
  <c r="E59" i="5"/>
  <c r="F59" i="5"/>
  <c r="G59" i="5"/>
  <c r="B60" i="5"/>
  <c r="C60" i="5"/>
  <c r="D60" i="5"/>
  <c r="E60" i="5"/>
  <c r="F60" i="5"/>
  <c r="G60" i="5"/>
  <c r="B61" i="5"/>
  <c r="C61" i="5"/>
  <c r="D61" i="5"/>
  <c r="E61" i="5"/>
  <c r="F61" i="5"/>
  <c r="G61" i="5"/>
  <c r="B62" i="5"/>
  <c r="C62" i="5"/>
  <c r="D62" i="5"/>
  <c r="E62" i="5"/>
  <c r="F62" i="5"/>
  <c r="G62" i="5"/>
  <c r="B63" i="5"/>
  <c r="C63" i="5"/>
  <c r="D63" i="5"/>
  <c r="E63" i="5"/>
  <c r="F63" i="5"/>
  <c r="G63" i="5"/>
  <c r="B64" i="5"/>
  <c r="C64" i="5"/>
  <c r="D64" i="5"/>
  <c r="E64" i="5"/>
  <c r="F64" i="5"/>
  <c r="G64" i="5"/>
  <c r="B65" i="5"/>
  <c r="C65" i="5"/>
  <c r="D65" i="5"/>
  <c r="E65" i="5"/>
  <c r="F65" i="5"/>
  <c r="G65" i="5"/>
  <c r="B66" i="5"/>
  <c r="C66" i="5"/>
  <c r="D66" i="5"/>
  <c r="E66" i="5"/>
  <c r="F66" i="5"/>
  <c r="G66" i="5"/>
  <c r="B67" i="5"/>
  <c r="C67" i="5"/>
  <c r="D67" i="5"/>
  <c r="E67" i="5"/>
  <c r="F67" i="5"/>
  <c r="G67" i="5"/>
  <c r="B68" i="5"/>
  <c r="C68" i="5"/>
  <c r="D68" i="5"/>
  <c r="E68" i="5"/>
  <c r="F68" i="5"/>
  <c r="G68" i="5"/>
  <c r="B69" i="5"/>
  <c r="C69" i="5"/>
  <c r="D69" i="5"/>
  <c r="E69" i="5"/>
  <c r="F69" i="5"/>
  <c r="G69" i="5"/>
  <c r="B70" i="5"/>
  <c r="C70" i="5"/>
  <c r="D70" i="5"/>
  <c r="E70" i="5"/>
  <c r="F70" i="5"/>
  <c r="G70" i="5"/>
  <c r="B71" i="5"/>
  <c r="C71" i="5"/>
  <c r="D71" i="5"/>
  <c r="E71" i="5"/>
  <c r="F71" i="5"/>
  <c r="G71" i="5"/>
  <c r="B72" i="5"/>
  <c r="C72" i="5"/>
  <c r="D72" i="5"/>
  <c r="E72" i="5"/>
  <c r="F72" i="5"/>
  <c r="G72" i="5"/>
  <c r="B73" i="5"/>
  <c r="C73" i="5"/>
  <c r="D73" i="5"/>
  <c r="E73" i="5"/>
  <c r="F73" i="5"/>
  <c r="G73" i="5"/>
  <c r="B74" i="5"/>
  <c r="C74" i="5"/>
  <c r="D74" i="5"/>
  <c r="E74" i="5"/>
  <c r="F74" i="5"/>
  <c r="G74" i="5"/>
  <c r="B75" i="5"/>
  <c r="C75" i="5"/>
  <c r="D75" i="5"/>
  <c r="E75" i="5"/>
  <c r="F75" i="5"/>
  <c r="G75" i="5"/>
  <c r="B76" i="5"/>
  <c r="C76" i="5"/>
  <c r="D76" i="5"/>
  <c r="E76" i="5"/>
  <c r="F76" i="5"/>
  <c r="G76" i="5"/>
  <c r="B77" i="5"/>
  <c r="C77" i="5"/>
  <c r="D77" i="5"/>
  <c r="E77" i="5"/>
  <c r="F77" i="5"/>
  <c r="G77" i="5"/>
  <c r="B78" i="5"/>
  <c r="C78" i="5"/>
  <c r="D78" i="5"/>
  <c r="E78" i="5"/>
  <c r="F78" i="5"/>
  <c r="G78" i="5"/>
  <c r="B79" i="5"/>
  <c r="C79" i="5"/>
  <c r="D79" i="5"/>
  <c r="E79" i="5"/>
  <c r="F79" i="5"/>
  <c r="G79" i="5"/>
  <c r="B80" i="5"/>
  <c r="C80" i="5"/>
  <c r="D80" i="5"/>
  <c r="E80" i="5"/>
  <c r="F80" i="5"/>
  <c r="G80" i="5"/>
  <c r="B81" i="5"/>
  <c r="C81" i="5"/>
  <c r="D81" i="5"/>
  <c r="E81" i="5"/>
  <c r="F81" i="5"/>
  <c r="G81" i="5"/>
  <c r="B82" i="5"/>
  <c r="C82" i="5"/>
  <c r="D82" i="5"/>
  <c r="E82" i="5"/>
  <c r="F82" i="5"/>
  <c r="G82" i="5"/>
  <c r="B83" i="5"/>
  <c r="C83" i="5"/>
  <c r="D83" i="5"/>
  <c r="E83" i="5"/>
  <c r="F83" i="5"/>
  <c r="G83" i="5"/>
  <c r="B84" i="5"/>
  <c r="C84" i="5"/>
  <c r="D84" i="5"/>
  <c r="E84" i="5"/>
  <c r="F84" i="5"/>
  <c r="G84" i="5"/>
  <c r="B85" i="5"/>
  <c r="C85" i="5"/>
  <c r="D85" i="5"/>
  <c r="E85" i="5"/>
  <c r="F85" i="5"/>
  <c r="G85" i="5"/>
  <c r="B86" i="5"/>
  <c r="C86" i="5"/>
  <c r="D86" i="5"/>
  <c r="E86" i="5"/>
  <c r="F86" i="5"/>
  <c r="G86" i="5"/>
  <c r="B87" i="5"/>
  <c r="C87" i="5"/>
  <c r="D87" i="5"/>
  <c r="E87" i="5"/>
  <c r="F87" i="5"/>
  <c r="G87" i="5"/>
  <c r="B88" i="5"/>
  <c r="C88" i="5"/>
  <c r="D88" i="5"/>
  <c r="E88" i="5"/>
  <c r="F88" i="5"/>
  <c r="G88" i="5"/>
  <c r="B89" i="5"/>
  <c r="C89" i="5"/>
  <c r="D89" i="5"/>
  <c r="E89" i="5"/>
  <c r="F89" i="5"/>
  <c r="G89" i="5"/>
  <c r="B90" i="5"/>
  <c r="C90" i="5"/>
  <c r="D90" i="5"/>
  <c r="E90" i="5"/>
  <c r="F90" i="5"/>
  <c r="G90" i="5"/>
  <c r="B91" i="5"/>
  <c r="C91" i="5"/>
  <c r="D91" i="5"/>
  <c r="E91" i="5"/>
  <c r="F91" i="5"/>
  <c r="G91" i="5"/>
  <c r="B92" i="5"/>
  <c r="C92" i="5"/>
  <c r="D92" i="5"/>
  <c r="E92" i="5"/>
  <c r="F92" i="5"/>
  <c r="G92" i="5"/>
  <c r="B93" i="5"/>
  <c r="C93" i="5"/>
  <c r="D93" i="5"/>
  <c r="E93" i="5"/>
  <c r="F93" i="5"/>
  <c r="G93" i="5"/>
  <c r="B94" i="5"/>
  <c r="C94" i="5"/>
  <c r="D94" i="5"/>
  <c r="E94" i="5"/>
  <c r="F94" i="5"/>
  <c r="G94" i="5"/>
  <c r="B95" i="5"/>
  <c r="C95" i="5"/>
  <c r="D95" i="5"/>
  <c r="E95" i="5"/>
  <c r="F95" i="5"/>
  <c r="G95" i="5"/>
  <c r="B96" i="5"/>
  <c r="C96" i="5"/>
  <c r="D96" i="5"/>
  <c r="E96" i="5"/>
  <c r="F96" i="5"/>
  <c r="G96" i="5"/>
  <c r="B97" i="5"/>
  <c r="C97" i="5"/>
  <c r="D97" i="5"/>
  <c r="E97" i="5"/>
  <c r="F97" i="5"/>
  <c r="G97" i="5"/>
  <c r="B98" i="5"/>
  <c r="C98" i="5"/>
  <c r="D98" i="5"/>
  <c r="E98" i="5"/>
  <c r="F98" i="5"/>
  <c r="G98" i="5"/>
  <c r="B99" i="5"/>
  <c r="C99" i="5"/>
  <c r="D99" i="5"/>
  <c r="E99" i="5"/>
  <c r="F99" i="5"/>
  <c r="G99" i="5"/>
  <c r="B100" i="5"/>
  <c r="C100" i="5"/>
  <c r="D100" i="5"/>
  <c r="E100" i="5"/>
  <c r="F100" i="5"/>
  <c r="G100" i="5"/>
  <c r="B101" i="5"/>
  <c r="C101" i="5"/>
  <c r="D101" i="5"/>
  <c r="E101" i="5"/>
  <c r="F101" i="5"/>
  <c r="G101" i="5"/>
  <c r="B102" i="5"/>
  <c r="C102" i="5"/>
  <c r="D102" i="5"/>
  <c r="E102" i="5"/>
  <c r="F102" i="5"/>
  <c r="G102" i="5"/>
  <c r="B103" i="5"/>
  <c r="C103" i="5"/>
  <c r="D103" i="5"/>
  <c r="E103" i="5"/>
  <c r="F103" i="5"/>
  <c r="G103" i="5"/>
  <c r="B104" i="5"/>
  <c r="C104" i="5"/>
  <c r="D104" i="5"/>
  <c r="E104" i="5"/>
  <c r="F104" i="5"/>
  <c r="G104" i="5"/>
  <c r="B105" i="5"/>
  <c r="C105" i="5"/>
  <c r="D105" i="5"/>
  <c r="E105" i="5"/>
  <c r="F105" i="5"/>
  <c r="G105" i="5"/>
  <c r="B106" i="5"/>
  <c r="C106" i="5"/>
  <c r="D106" i="5"/>
  <c r="E106" i="5"/>
  <c r="F106" i="5"/>
  <c r="G106" i="5"/>
  <c r="B107" i="5"/>
  <c r="C107" i="5"/>
  <c r="D107" i="5"/>
  <c r="E107" i="5"/>
  <c r="F107" i="5"/>
  <c r="G107" i="5"/>
  <c r="B108" i="5"/>
  <c r="C108" i="5"/>
  <c r="D108" i="5"/>
  <c r="E108" i="5"/>
  <c r="F108" i="5"/>
  <c r="G108" i="5"/>
  <c r="B109" i="5"/>
  <c r="C109" i="5"/>
  <c r="D109" i="5"/>
  <c r="E109" i="5"/>
  <c r="F109" i="5"/>
  <c r="G109" i="5"/>
  <c r="B110" i="5"/>
  <c r="C110" i="5"/>
  <c r="D110" i="5"/>
  <c r="E110" i="5"/>
  <c r="F110" i="5"/>
  <c r="G110" i="5"/>
  <c r="B111" i="5"/>
  <c r="C111" i="5"/>
  <c r="D111" i="5"/>
  <c r="E111" i="5"/>
  <c r="F111" i="5"/>
  <c r="G111" i="5"/>
  <c r="B112" i="5"/>
  <c r="C112" i="5"/>
  <c r="D112" i="5"/>
  <c r="E112" i="5"/>
  <c r="F112" i="5"/>
  <c r="G112" i="5"/>
  <c r="B113" i="5"/>
  <c r="C113" i="5"/>
  <c r="D113" i="5"/>
  <c r="E113" i="5"/>
  <c r="F113" i="5"/>
  <c r="G113" i="5"/>
  <c r="B114" i="5"/>
  <c r="C114" i="5"/>
  <c r="D114" i="5"/>
  <c r="E114" i="5"/>
  <c r="F114" i="5"/>
  <c r="G114" i="5"/>
  <c r="B115" i="5"/>
  <c r="C115" i="5"/>
  <c r="D115" i="5"/>
  <c r="E115" i="5"/>
  <c r="F115" i="5"/>
  <c r="G115" i="5"/>
  <c r="B116" i="5"/>
  <c r="C116" i="5"/>
  <c r="D116" i="5"/>
  <c r="E116" i="5"/>
  <c r="F116" i="5"/>
  <c r="G116" i="5"/>
  <c r="B117" i="5"/>
  <c r="C117" i="5"/>
  <c r="D117" i="5"/>
  <c r="E117" i="5"/>
  <c r="F117" i="5"/>
  <c r="G117" i="5"/>
  <c r="B118" i="5"/>
  <c r="C118" i="5"/>
  <c r="D118" i="5"/>
  <c r="E118" i="5"/>
  <c r="F118" i="5"/>
  <c r="G118" i="5"/>
  <c r="B119" i="5"/>
  <c r="C119" i="5"/>
  <c r="D119" i="5"/>
  <c r="E119" i="5"/>
  <c r="F119" i="5"/>
  <c r="G119" i="5"/>
  <c r="B120" i="5"/>
  <c r="C120" i="5"/>
  <c r="D120" i="5"/>
  <c r="E120" i="5"/>
  <c r="F120" i="5"/>
  <c r="G120" i="5"/>
  <c r="B121" i="5"/>
  <c r="C121" i="5"/>
  <c r="D121" i="5"/>
  <c r="E121" i="5"/>
  <c r="F121" i="5"/>
  <c r="G121" i="5"/>
  <c r="B122" i="5"/>
  <c r="C122" i="5"/>
  <c r="D122" i="5"/>
  <c r="E122" i="5"/>
  <c r="F122" i="5"/>
  <c r="G122" i="5"/>
  <c r="B123" i="5"/>
  <c r="C123" i="5"/>
  <c r="D123" i="5"/>
  <c r="E123" i="5"/>
  <c r="F123" i="5"/>
  <c r="G123" i="5"/>
  <c r="B124" i="5"/>
  <c r="C124" i="5"/>
  <c r="D124" i="5"/>
  <c r="E124" i="5"/>
  <c r="F124" i="5"/>
  <c r="G124" i="5"/>
  <c r="B125" i="5"/>
  <c r="C125" i="5"/>
  <c r="D125" i="5"/>
  <c r="E125" i="5"/>
  <c r="F125" i="5"/>
  <c r="G125" i="5"/>
  <c r="B126" i="5"/>
  <c r="C126" i="5"/>
  <c r="D126" i="5"/>
  <c r="E126" i="5"/>
  <c r="F126" i="5"/>
  <c r="G126" i="5"/>
  <c r="B127" i="5"/>
  <c r="C127" i="5"/>
  <c r="D127" i="5"/>
  <c r="E127" i="5"/>
  <c r="F127" i="5"/>
  <c r="G127" i="5"/>
  <c r="B128" i="5"/>
  <c r="C128" i="5"/>
  <c r="D128" i="5"/>
  <c r="E128" i="5"/>
  <c r="F128" i="5"/>
  <c r="G128" i="5"/>
  <c r="B129" i="5"/>
  <c r="C129" i="5"/>
  <c r="D129" i="5"/>
  <c r="E129" i="5"/>
  <c r="F129" i="5"/>
  <c r="G129" i="5"/>
  <c r="B130" i="5"/>
  <c r="C130" i="5"/>
  <c r="D130" i="5"/>
  <c r="E130" i="5"/>
  <c r="F130" i="5"/>
  <c r="G130" i="5"/>
  <c r="B131" i="5"/>
  <c r="C131" i="5"/>
  <c r="D131" i="5"/>
  <c r="E131" i="5"/>
  <c r="F131" i="5"/>
  <c r="G131" i="5"/>
  <c r="B132" i="5"/>
  <c r="C132" i="5"/>
  <c r="D132" i="5"/>
  <c r="E132" i="5"/>
  <c r="F132" i="5"/>
  <c r="G132" i="5"/>
  <c r="B133" i="5"/>
  <c r="C133" i="5"/>
  <c r="D133" i="5"/>
  <c r="E133" i="5"/>
  <c r="F133" i="5"/>
  <c r="G133" i="5"/>
  <c r="B134" i="5"/>
  <c r="C134" i="5"/>
  <c r="D134" i="5"/>
  <c r="E134" i="5"/>
  <c r="F134" i="5"/>
  <c r="G134" i="5"/>
  <c r="B135" i="5"/>
  <c r="C135" i="5"/>
  <c r="D135" i="5"/>
  <c r="E135" i="5"/>
  <c r="F135" i="5"/>
  <c r="G135" i="5"/>
  <c r="B136" i="5"/>
  <c r="C136" i="5"/>
  <c r="D136" i="5"/>
  <c r="E136" i="5"/>
  <c r="F136" i="5"/>
  <c r="G136" i="5"/>
  <c r="B137" i="5"/>
  <c r="C137" i="5"/>
  <c r="D137" i="5"/>
  <c r="E137" i="5"/>
  <c r="F137" i="5"/>
  <c r="G137" i="5"/>
  <c r="B138" i="5"/>
  <c r="C138" i="5"/>
  <c r="D138" i="5"/>
  <c r="E138" i="5"/>
  <c r="F138" i="5"/>
  <c r="G138" i="5"/>
  <c r="B139" i="5"/>
  <c r="C139" i="5"/>
  <c r="D139" i="5"/>
  <c r="E139" i="5"/>
  <c r="F139" i="5"/>
  <c r="G139" i="5"/>
  <c r="B140" i="5"/>
  <c r="C140" i="5"/>
  <c r="D140" i="5"/>
  <c r="E140" i="5"/>
  <c r="F140" i="5"/>
  <c r="G140" i="5"/>
  <c r="B141" i="5"/>
  <c r="C141" i="5"/>
  <c r="D141" i="5"/>
  <c r="E141" i="5"/>
  <c r="F141" i="5"/>
  <c r="G141" i="5"/>
  <c r="B142" i="5"/>
  <c r="C142" i="5"/>
  <c r="D142" i="5"/>
  <c r="E142" i="5"/>
  <c r="F142" i="5"/>
  <c r="G142" i="5"/>
  <c r="B143" i="5"/>
  <c r="C143" i="5"/>
  <c r="D143" i="5"/>
  <c r="E143" i="5"/>
  <c r="F143" i="5"/>
  <c r="G143" i="5"/>
  <c r="B144" i="5"/>
  <c r="C144" i="5"/>
  <c r="D144" i="5"/>
  <c r="E144" i="5"/>
  <c r="F144" i="5"/>
  <c r="G144" i="5"/>
  <c r="B145" i="5"/>
  <c r="C145" i="5"/>
  <c r="D145" i="5"/>
  <c r="E145" i="5"/>
  <c r="F145" i="5"/>
  <c r="G145" i="5"/>
  <c r="B146" i="5"/>
  <c r="C146" i="5"/>
  <c r="D146" i="5"/>
  <c r="E146" i="5"/>
  <c r="F146" i="5"/>
  <c r="G146" i="5"/>
  <c r="B147" i="5"/>
  <c r="C147" i="5"/>
  <c r="D147" i="5"/>
  <c r="E147" i="5"/>
  <c r="F147" i="5"/>
  <c r="G147" i="5"/>
  <c r="B148" i="5"/>
  <c r="C148" i="5"/>
  <c r="D148" i="5"/>
  <c r="E148" i="5"/>
  <c r="F148" i="5"/>
  <c r="G148" i="5"/>
  <c r="B149" i="5"/>
  <c r="C149" i="5"/>
  <c r="D149" i="5"/>
  <c r="E149" i="5"/>
  <c r="F149" i="5"/>
  <c r="G149" i="5"/>
  <c r="B150" i="5"/>
  <c r="C150" i="5"/>
  <c r="D150" i="5"/>
  <c r="E150" i="5"/>
  <c r="F150" i="5"/>
  <c r="G150" i="5"/>
  <c r="B151" i="5"/>
  <c r="C151" i="5"/>
  <c r="D151" i="5"/>
  <c r="E151" i="5"/>
  <c r="F151" i="5"/>
  <c r="G151" i="5"/>
  <c r="B152" i="5"/>
  <c r="C152" i="5"/>
  <c r="D152" i="5"/>
  <c r="E152" i="5"/>
  <c r="F152" i="5"/>
  <c r="G152" i="5"/>
  <c r="B153" i="5"/>
  <c r="C153" i="5"/>
  <c r="D153" i="5"/>
  <c r="E153" i="5"/>
  <c r="F153" i="5"/>
  <c r="G153" i="5"/>
  <c r="B154" i="5"/>
  <c r="C154" i="5"/>
  <c r="D154" i="5"/>
  <c r="E154" i="5"/>
  <c r="F154" i="5"/>
  <c r="G154" i="5"/>
  <c r="B155" i="5"/>
  <c r="C155" i="5"/>
  <c r="D155" i="5"/>
  <c r="E155" i="5"/>
  <c r="F155" i="5"/>
  <c r="G155" i="5"/>
  <c r="B156" i="5"/>
  <c r="C156" i="5"/>
  <c r="D156" i="5"/>
  <c r="E156" i="5"/>
  <c r="F156" i="5"/>
  <c r="G156" i="5"/>
  <c r="B157" i="5"/>
  <c r="C157" i="5"/>
  <c r="D157" i="5"/>
  <c r="E157" i="5"/>
  <c r="F157" i="5"/>
  <c r="G157" i="5"/>
  <c r="B158" i="5"/>
  <c r="C158" i="5"/>
  <c r="D158" i="5"/>
  <c r="E158" i="5"/>
  <c r="F158" i="5"/>
  <c r="G158" i="5"/>
  <c r="B159" i="5"/>
  <c r="C159" i="5"/>
  <c r="D159" i="5"/>
  <c r="E159" i="5"/>
  <c r="F159" i="5"/>
  <c r="G159" i="5"/>
  <c r="B160" i="5"/>
  <c r="C160" i="5"/>
  <c r="D160" i="5"/>
  <c r="E160" i="5"/>
  <c r="F160" i="5"/>
  <c r="G160" i="5"/>
  <c r="B161" i="5"/>
  <c r="C161" i="5"/>
  <c r="D161" i="5"/>
  <c r="E161" i="5"/>
  <c r="F161" i="5"/>
  <c r="G161" i="5"/>
  <c r="B162" i="5"/>
  <c r="C162" i="5"/>
  <c r="D162" i="5"/>
  <c r="E162" i="5"/>
  <c r="F162" i="5"/>
  <c r="G162" i="5"/>
  <c r="B163" i="5"/>
  <c r="C163" i="5"/>
  <c r="D163" i="5"/>
  <c r="E163" i="5"/>
  <c r="F163" i="5"/>
  <c r="G163" i="5"/>
  <c r="B164" i="5"/>
  <c r="C164" i="5"/>
  <c r="D164" i="5"/>
  <c r="E164" i="5"/>
  <c r="F164" i="5"/>
  <c r="G164" i="5"/>
  <c r="B165" i="5"/>
  <c r="C165" i="5"/>
  <c r="D165" i="5"/>
  <c r="E165" i="5"/>
  <c r="F165" i="5"/>
  <c r="G165" i="5"/>
  <c r="B166" i="5"/>
  <c r="C166" i="5"/>
  <c r="D166" i="5"/>
  <c r="E166" i="5"/>
  <c r="F166" i="5"/>
  <c r="G166" i="5"/>
  <c r="B167" i="5"/>
  <c r="C167" i="5"/>
  <c r="D167" i="5"/>
  <c r="E167" i="5"/>
  <c r="F167" i="5"/>
  <c r="G167" i="5"/>
  <c r="B168" i="5"/>
  <c r="C168" i="5"/>
  <c r="D168" i="5"/>
  <c r="E168" i="5"/>
  <c r="F168" i="5"/>
  <c r="G168" i="5"/>
  <c r="B169" i="5"/>
  <c r="C169" i="5"/>
  <c r="D169" i="5"/>
  <c r="E169" i="5"/>
  <c r="F169" i="5"/>
  <c r="G169" i="5"/>
  <c r="B170" i="5"/>
  <c r="C170" i="5"/>
  <c r="D170" i="5"/>
  <c r="E170" i="5"/>
  <c r="F170" i="5"/>
  <c r="G170" i="5"/>
  <c r="B171" i="5"/>
  <c r="C171" i="5"/>
  <c r="D171" i="5"/>
  <c r="E171" i="5"/>
  <c r="F171" i="5"/>
  <c r="G171" i="5"/>
  <c r="B172" i="5"/>
  <c r="C172" i="5"/>
  <c r="D172" i="5"/>
  <c r="E172" i="5"/>
  <c r="F172" i="5"/>
  <c r="G172" i="5"/>
  <c r="B173" i="5"/>
  <c r="C173" i="5"/>
  <c r="D173" i="5"/>
  <c r="E173" i="5"/>
  <c r="F173" i="5"/>
  <c r="G173" i="5"/>
  <c r="B174" i="5"/>
  <c r="C174" i="5"/>
  <c r="D174" i="5"/>
  <c r="E174" i="5"/>
  <c r="F174" i="5"/>
  <c r="G174" i="5"/>
  <c r="B175" i="5"/>
  <c r="C175" i="5"/>
  <c r="D175" i="5"/>
  <c r="E175" i="5"/>
  <c r="F175" i="5"/>
  <c r="G175" i="5"/>
  <c r="B176" i="5"/>
  <c r="C176" i="5"/>
  <c r="D176" i="5"/>
  <c r="E176" i="5"/>
  <c r="F176" i="5"/>
  <c r="G176" i="5"/>
  <c r="B177" i="5"/>
  <c r="C177" i="5"/>
  <c r="D177" i="5"/>
  <c r="E177" i="5"/>
  <c r="F177" i="5"/>
  <c r="G177" i="5"/>
  <c r="B178" i="5"/>
  <c r="C178" i="5"/>
  <c r="D178" i="5"/>
  <c r="E178" i="5"/>
  <c r="F178" i="5"/>
  <c r="G178" i="5"/>
  <c r="B179" i="5"/>
  <c r="C179" i="5"/>
  <c r="D179" i="5"/>
  <c r="E179" i="5"/>
  <c r="F179" i="5"/>
  <c r="G179" i="5"/>
  <c r="B180" i="5"/>
  <c r="C180" i="5"/>
  <c r="D180" i="5"/>
  <c r="E180" i="5"/>
  <c r="F180" i="5"/>
  <c r="G180" i="5"/>
  <c r="B181" i="5"/>
  <c r="C181" i="5"/>
  <c r="D181" i="5"/>
  <c r="E181" i="5"/>
  <c r="F181" i="5"/>
  <c r="G181" i="5"/>
  <c r="B182" i="5"/>
  <c r="C182" i="5"/>
  <c r="D182" i="5"/>
  <c r="E182" i="5"/>
  <c r="F182" i="5"/>
  <c r="G182" i="5"/>
  <c r="B183" i="5"/>
  <c r="C183" i="5"/>
  <c r="D183" i="5"/>
  <c r="E183" i="5"/>
  <c r="F183" i="5"/>
  <c r="G183" i="5"/>
  <c r="B184" i="5"/>
  <c r="C184" i="5"/>
  <c r="D184" i="5"/>
  <c r="E184" i="5"/>
  <c r="F184" i="5"/>
  <c r="G184" i="5"/>
  <c r="B185" i="5"/>
  <c r="C185" i="5"/>
  <c r="D185" i="5"/>
  <c r="E185" i="5"/>
  <c r="F185" i="5"/>
  <c r="G185" i="5"/>
  <c r="B186" i="5"/>
  <c r="C186" i="5"/>
  <c r="D186" i="5"/>
  <c r="E186" i="5"/>
  <c r="F186" i="5"/>
  <c r="G186" i="5"/>
  <c r="B187" i="5"/>
  <c r="C187" i="5"/>
  <c r="D187" i="5"/>
  <c r="E187" i="5"/>
  <c r="F187" i="5"/>
  <c r="G187" i="5"/>
  <c r="B188" i="5"/>
  <c r="C188" i="5"/>
  <c r="D188" i="5"/>
  <c r="E188" i="5"/>
  <c r="F188" i="5"/>
  <c r="G188" i="5"/>
  <c r="B189" i="5"/>
  <c r="C189" i="5"/>
  <c r="D189" i="5"/>
  <c r="E189" i="5"/>
  <c r="F189" i="5"/>
  <c r="G189" i="5"/>
  <c r="B190" i="5"/>
  <c r="C190" i="5"/>
  <c r="D190" i="5"/>
  <c r="E190" i="5"/>
  <c r="F190" i="5"/>
  <c r="G190" i="5"/>
  <c r="B191" i="5"/>
  <c r="C191" i="5"/>
  <c r="D191" i="5"/>
  <c r="E191" i="5"/>
  <c r="F191" i="5"/>
  <c r="G191" i="5"/>
  <c r="B192" i="5"/>
  <c r="C192" i="5"/>
  <c r="D192" i="5"/>
  <c r="E192" i="5"/>
  <c r="F192" i="5"/>
  <c r="G192" i="5"/>
  <c r="B193" i="5"/>
  <c r="C193" i="5"/>
  <c r="D193" i="5"/>
  <c r="E193" i="5"/>
  <c r="F193" i="5"/>
  <c r="G193" i="5"/>
  <c r="B194" i="5"/>
  <c r="C194" i="5"/>
  <c r="D194" i="5"/>
  <c r="E194" i="5"/>
  <c r="F194" i="5"/>
  <c r="G194" i="5"/>
  <c r="B195" i="5"/>
  <c r="C195" i="5"/>
  <c r="D195" i="5"/>
  <c r="E195" i="5"/>
  <c r="F195" i="5"/>
  <c r="G195" i="5"/>
  <c r="B196" i="5"/>
  <c r="C196" i="5"/>
  <c r="D196" i="5"/>
  <c r="E196" i="5"/>
  <c r="F196" i="5"/>
  <c r="G196" i="5"/>
  <c r="B197" i="5"/>
  <c r="C197" i="5"/>
  <c r="D197" i="5"/>
  <c r="E197" i="5"/>
  <c r="F197" i="5"/>
  <c r="G197" i="5"/>
  <c r="B198" i="5"/>
  <c r="C198" i="5"/>
  <c r="D198" i="5"/>
  <c r="E198" i="5"/>
  <c r="F198" i="5"/>
  <c r="G198" i="5"/>
  <c r="B199" i="5"/>
  <c r="C199" i="5"/>
  <c r="D199" i="5"/>
  <c r="E199" i="5"/>
  <c r="F199" i="5"/>
  <c r="G199" i="5"/>
  <c r="B200" i="5"/>
  <c r="C200" i="5"/>
  <c r="D200" i="5"/>
  <c r="E200" i="5"/>
  <c r="F200" i="5"/>
  <c r="G200" i="5"/>
  <c r="B201" i="5"/>
  <c r="C201" i="5"/>
  <c r="D201" i="5"/>
  <c r="E201" i="5"/>
  <c r="F201" i="5"/>
  <c r="G201" i="5"/>
  <c r="B202" i="5"/>
  <c r="C202" i="5"/>
  <c r="D202" i="5"/>
  <c r="E202" i="5"/>
  <c r="F202" i="5"/>
  <c r="G202" i="5"/>
  <c r="B203" i="5"/>
  <c r="C203" i="5"/>
  <c r="D203" i="5"/>
  <c r="E203" i="5"/>
  <c r="F203" i="5"/>
  <c r="G203" i="5"/>
  <c r="B204" i="5"/>
  <c r="C204" i="5"/>
  <c r="D204" i="5"/>
  <c r="E204" i="5"/>
  <c r="F204" i="5"/>
  <c r="G204" i="5"/>
  <c r="B205" i="5"/>
  <c r="C205" i="5"/>
  <c r="D205" i="5"/>
  <c r="E205" i="5"/>
  <c r="F205" i="5"/>
  <c r="G205" i="5"/>
  <c r="B206" i="5"/>
  <c r="C206" i="5"/>
  <c r="D206" i="5"/>
  <c r="E206" i="5"/>
  <c r="F206" i="5"/>
  <c r="G206" i="5"/>
  <c r="B207" i="5"/>
  <c r="C207" i="5"/>
  <c r="D207" i="5"/>
  <c r="E207" i="5"/>
  <c r="F207" i="5"/>
  <c r="G207" i="5"/>
  <c r="B208" i="5"/>
  <c r="C208" i="5"/>
  <c r="D208" i="5"/>
  <c r="E208" i="5"/>
  <c r="F208" i="5"/>
  <c r="G208" i="5"/>
  <c r="B209" i="5"/>
  <c r="C209" i="5"/>
  <c r="D209" i="5"/>
  <c r="E209" i="5"/>
  <c r="F209" i="5"/>
  <c r="G209" i="5"/>
  <c r="B210" i="5"/>
  <c r="C210" i="5"/>
  <c r="D210" i="5"/>
  <c r="E210" i="5"/>
  <c r="F210" i="5"/>
  <c r="G210" i="5"/>
  <c r="B211" i="5"/>
  <c r="C211" i="5"/>
  <c r="D211" i="5"/>
  <c r="E211" i="5"/>
  <c r="F211" i="5"/>
  <c r="G211" i="5"/>
  <c r="B212" i="5"/>
  <c r="C212" i="5"/>
  <c r="D212" i="5"/>
  <c r="E212" i="5"/>
  <c r="F212" i="5"/>
  <c r="G212" i="5"/>
  <c r="B213" i="5"/>
  <c r="C213" i="5"/>
  <c r="D213" i="5"/>
  <c r="E213" i="5"/>
  <c r="F213" i="5"/>
  <c r="G213" i="5"/>
  <c r="B214" i="5"/>
  <c r="C214" i="5"/>
  <c r="D214" i="5"/>
  <c r="E214" i="5"/>
  <c r="F214" i="5"/>
  <c r="G214" i="5"/>
  <c r="B215" i="5"/>
  <c r="C215" i="5"/>
  <c r="D215" i="5"/>
  <c r="E215" i="5"/>
  <c r="F215" i="5"/>
  <c r="G215" i="5"/>
  <c r="B216" i="5"/>
  <c r="C216" i="5"/>
  <c r="D216" i="5"/>
  <c r="E216" i="5"/>
  <c r="F216" i="5"/>
  <c r="G216" i="5"/>
  <c r="B217" i="5"/>
  <c r="C217" i="5"/>
  <c r="D217" i="5"/>
  <c r="E217" i="5"/>
  <c r="F217" i="5"/>
  <c r="G217" i="5"/>
  <c r="E28" i="4" l="1"/>
  <c r="I27" i="3" l="1"/>
  <c r="H27" i="3"/>
  <c r="G27" i="3"/>
  <c r="F27" i="3"/>
  <c r="E27" i="3"/>
  <c r="D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27" i="3" l="1"/>
  <c r="J4" i="2"/>
  <c r="H27" i="2" l="1"/>
  <c r="G27" i="2"/>
  <c r="F27" i="2"/>
  <c r="E27" i="2"/>
  <c r="I27" i="2"/>
  <c r="D27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 l="1"/>
</calcChain>
</file>

<file path=xl/sharedStrings.xml><?xml version="1.0" encoding="utf-8"?>
<sst xmlns="http://schemas.openxmlformats.org/spreadsheetml/2006/main" count="137" uniqueCount="45">
  <si>
    <t>DATE</t>
  </si>
  <si>
    <t>WOLLY DIOUF</t>
  </si>
  <si>
    <t>Prenoms et nom</t>
  </si>
  <si>
    <t>MONTANT</t>
  </si>
  <si>
    <t>DEPOT</t>
  </si>
  <si>
    <t>RETRAIT DEPOT</t>
  </si>
  <si>
    <t>DATES</t>
  </si>
  <si>
    <t>Telephone</t>
  </si>
  <si>
    <t>VENTES BIJOUX</t>
  </si>
  <si>
    <t>18K</t>
  </si>
  <si>
    <t xml:space="preserve"> 21 K</t>
  </si>
  <si>
    <t>ARG</t>
  </si>
  <si>
    <t>POIDS</t>
  </si>
  <si>
    <t>TOTAL MONTANT</t>
  </si>
  <si>
    <t>Numero</t>
  </si>
  <si>
    <t>CLIENTS</t>
  </si>
  <si>
    <t>Noms prenoms</t>
  </si>
  <si>
    <t>TOTAL</t>
  </si>
  <si>
    <t xml:space="preserve">TOTAL </t>
  </si>
  <si>
    <t>PRENOMS NOM</t>
  </si>
  <si>
    <t>TELEPHONE</t>
  </si>
  <si>
    <t>SERVICE</t>
  </si>
  <si>
    <t>PRESTATION</t>
  </si>
  <si>
    <t>TOTAL ACHAT</t>
  </si>
  <si>
    <t>TOTAL PRESTATION</t>
  </si>
  <si>
    <t>TOTAL VENTE</t>
  </si>
  <si>
    <t>TOTAL POIDS 18K</t>
  </si>
  <si>
    <t>TOTAL POIDS  21K</t>
  </si>
  <si>
    <t>TOTAL POIDS ARG</t>
  </si>
  <si>
    <t>Vente Bijoux</t>
  </si>
  <si>
    <t>Prestation</t>
  </si>
  <si>
    <t>Achats Bijoux</t>
  </si>
  <si>
    <t>Date</t>
  </si>
  <si>
    <t>Catégorie</t>
  </si>
  <si>
    <t>Poids</t>
  </si>
  <si>
    <t>Montant</t>
  </si>
  <si>
    <t>Alimenté automatiquement par la macro "MISE A JOUR" de l'onglet "ETAT GENERAL"</t>
  </si>
  <si>
    <t>Étiquettes de lignes</t>
  </si>
  <si>
    <t>(vide)</t>
  </si>
  <si>
    <t>Total général</t>
  </si>
  <si>
    <t>(Tous)</t>
  </si>
  <si>
    <t>Étiquettes de colonnes</t>
  </si>
  <si>
    <t>Somme de Montant</t>
  </si>
  <si>
    <t>Possibilité de filtrer sur une ou plusieurs dates, et le TCD peut être modifié</t>
  </si>
  <si>
    <t>La colonne "Dates" (colonne "A") est mise à jour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</si>
</sst>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XOF]_-;\-* #,##0.00\ [$XOF]_-;_-* &quot;-&quot;??\ [$XOF]_-;_-@_-"/>
  </numFmts>
  <fonts count="16">
    <font>
      <sz val="11"/>
      <color theme="1"/>
      <name val="Calibri"/>
      <family val="2"/>
      <scheme val="minor"/>
    </font>
    <font>
      <b/>
      <sz val="12"/>
      <color theme="1"/>
      <name val="Adobe Garamond Pro Bold"/>
      <family val="1"/>
    </font>
    <font>
      <b/>
      <sz val="11"/>
      <color theme="1"/>
      <name val="Adobe Garamond Pro Bold"/>
      <family val="1"/>
    </font>
    <font>
      <b/>
      <sz val="14"/>
      <color theme="1"/>
      <name val="Calibri"/>
      <family val="2"/>
      <scheme val="minor"/>
    </font>
    <font>
      <b/>
      <sz val="14"/>
      <color theme="1"/>
      <name val="Adobe Garamond Pro Bold"/>
      <family val="1"/>
    </font>
    <font>
      <b/>
      <u/>
      <sz val="14"/>
      <color theme="1"/>
      <name val="Adobe Garamond Pro Bold"/>
      <family val="1"/>
    </font>
    <font>
      <b/>
      <sz val="11"/>
      <color theme="1"/>
      <name val="Adobe Fan Heiti Std B"/>
      <family val="2"/>
      <charset val="128"/>
    </font>
    <font>
      <b/>
      <sz val="10"/>
      <color theme="1"/>
      <name val="Adobe Garamond Pro"/>
      <family val="1"/>
    </font>
    <font>
      <b/>
      <sz val="14"/>
      <color theme="9" tint="0.79998168889431442"/>
      <name val="Adobe Fan Heiti Std B"/>
      <family val="2"/>
      <charset val="128"/>
    </font>
    <font>
      <sz val="1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1"/>
      <color rgb="FF0070C0"/>
      <name val="Aharoni"/>
      <charset val="177"/>
    </font>
    <font>
      <sz val="12"/>
      <color theme="9" tint="0.79998168889431442"/>
      <name val="Adobe Garamond Pro Bold"/>
      <family val="1"/>
    </font>
    <font>
      <sz val="11"/>
      <color theme="0"/>
      <name val="Adobe Garamond Pro Bold"/>
      <family val="1"/>
    </font>
    <font>
      <b/>
      <u/>
      <sz val="18"/>
      <color theme="6"/>
      <name val="Adobe Gothic Std B"/>
      <family val="2"/>
      <charset val="128"/>
    </font>
    <font>
      <sz val="11"/>
      <color theme="1"/>
      <name val="Adobe Gothic Std B"/>
      <family val="2"/>
      <charset val="128"/>
    </font>
  </fonts>
  <fills count="1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1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0" fontId="0" fillId="0" borderId="11" xfId="0" applyBorder="1"/>
    <xf numFmtId="14" fontId="0" fillId="0" borderId="9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164" fontId="0" fillId="0" borderId="10" xfId="0" applyNumberFormat="1" applyBorder="1"/>
    <xf numFmtId="164" fontId="0" fillId="0" borderId="13" xfId="0" applyNumberFormat="1" applyBorder="1"/>
    <xf numFmtId="164" fontId="0" fillId="0" borderId="8" xfId="0" applyNumberFormat="1" applyBorder="1"/>
    <xf numFmtId="164" fontId="7" fillId="8" borderId="6" xfId="0" applyNumberFormat="1" applyFont="1" applyFill="1" applyBorder="1"/>
    <xf numFmtId="164" fontId="2" fillId="6" borderId="30" xfId="0" applyNumberFormat="1" applyFont="1" applyFill="1" applyBorder="1" applyAlignment="1">
      <alignment horizontal="center" vertical="center"/>
    </xf>
    <xf numFmtId="164" fontId="0" fillId="0" borderId="31" xfId="0" applyNumberFormat="1" applyBorder="1"/>
    <xf numFmtId="164" fontId="0" fillId="0" borderId="28" xfId="0" applyNumberFormat="1" applyBorder="1"/>
    <xf numFmtId="164" fontId="0" fillId="0" borderId="29" xfId="0" applyNumberFormat="1" applyBorder="1"/>
    <xf numFmtId="14" fontId="0" fillId="5" borderId="11" xfId="0" applyNumberFormat="1" applyFill="1" applyBorder="1"/>
    <xf numFmtId="2" fontId="0" fillId="10" borderId="2" xfId="0" applyNumberFormat="1" applyFill="1" applyBorder="1" applyAlignment="1">
      <alignment horizontal="center" vertical="center"/>
    </xf>
    <xf numFmtId="164" fontId="9" fillId="7" borderId="2" xfId="0" applyNumberFormat="1" applyFont="1" applyFill="1" applyBorder="1" applyAlignment="1">
      <alignment horizontal="center" vertical="center"/>
    </xf>
    <xf numFmtId="164" fontId="9" fillId="7" borderId="18" xfId="0" applyNumberFormat="1" applyFont="1" applyFill="1" applyBorder="1" applyAlignment="1">
      <alignment horizontal="center" vertical="center"/>
    </xf>
    <xf numFmtId="164" fontId="0" fillId="0" borderId="24" xfId="0" applyNumberFormat="1" applyBorder="1"/>
    <xf numFmtId="164" fontId="10" fillId="0" borderId="6" xfId="0" applyNumberFormat="1" applyFont="1" applyBorder="1"/>
    <xf numFmtId="2" fontId="0" fillId="0" borderId="7" xfId="0" applyNumberFormat="1" applyBorder="1"/>
    <xf numFmtId="2" fontId="0" fillId="0" borderId="9" xfId="0" applyNumberFormat="1" applyBorder="1"/>
    <xf numFmtId="14" fontId="6" fillId="0" borderId="18" xfId="0" applyNumberFormat="1" applyFont="1" applyBorder="1" applyAlignment="1">
      <alignment horizontal="center" vertical="center"/>
    </xf>
    <xf numFmtId="14" fontId="0" fillId="0" borderId="33" xfId="0" applyNumberFormat="1" applyBorder="1"/>
    <xf numFmtId="14" fontId="0" fillId="0" borderId="34" xfId="0" applyNumberFormat="1" applyBorder="1"/>
    <xf numFmtId="14" fontId="0" fillId="0" borderId="35" xfId="0" applyNumberFormat="1" applyBorder="1"/>
    <xf numFmtId="2" fontId="2" fillId="4" borderId="14" xfId="0" applyNumberFormat="1" applyFont="1" applyFill="1" applyBorder="1" applyAlignment="1">
      <alignment horizontal="center" vertical="center"/>
    </xf>
    <xf numFmtId="2" fontId="0" fillId="0" borderId="15" xfId="0" applyNumberFormat="1" applyBorder="1"/>
    <xf numFmtId="2" fontId="0" fillId="0" borderId="16" xfId="0" applyNumberFormat="1" applyBorder="1"/>
    <xf numFmtId="2" fontId="0" fillId="0" borderId="17" xfId="0" applyNumberFormat="1" applyBorder="1"/>
    <xf numFmtId="2" fontId="2" fillId="4" borderId="4" xfId="0" applyNumberFormat="1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2" fontId="0" fillId="0" borderId="11" xfId="0" applyNumberFormat="1" applyBorder="1"/>
    <xf numFmtId="164" fontId="8" fillId="9" borderId="20" xfId="0" applyNumberFormat="1" applyFont="1" applyFill="1" applyBorder="1" applyAlignment="1">
      <alignment horizontal="center" vertical="center"/>
    </xf>
    <xf numFmtId="14" fontId="0" fillId="11" borderId="32" xfId="0" applyNumberFormat="1" applyFill="1" applyBorder="1"/>
    <xf numFmtId="0" fontId="0" fillId="0" borderId="0" xfId="0" applyNumberFormat="1"/>
    <xf numFmtId="0" fontId="6" fillId="0" borderId="18" xfId="0" applyNumberFormat="1" applyFont="1" applyBorder="1" applyAlignment="1">
      <alignment horizontal="center" vertical="center"/>
    </xf>
    <xf numFmtId="0" fontId="0" fillId="0" borderId="33" xfId="0" applyNumberFormat="1" applyBorder="1"/>
    <xf numFmtId="0" fontId="0" fillId="0" borderId="34" xfId="0" applyNumberFormat="1" applyBorder="1"/>
    <xf numFmtId="0" fontId="0" fillId="0" borderId="35" xfId="0" applyNumberFormat="1" applyBorder="1"/>
    <xf numFmtId="0" fontId="0" fillId="11" borderId="32" xfId="0" applyNumberFormat="1" applyFill="1" applyBorder="1"/>
    <xf numFmtId="164" fontId="8" fillId="9" borderId="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9" borderId="0" xfId="0" applyFill="1"/>
    <xf numFmtId="14" fontId="13" fillId="9" borderId="4" xfId="0" applyNumberFormat="1" applyFont="1" applyFill="1" applyBorder="1" applyAlignment="1">
      <alignment horizontal="center" vertical="center"/>
    </xf>
    <xf numFmtId="14" fontId="0" fillId="9" borderId="0" xfId="0" applyNumberFormat="1" applyFill="1"/>
    <xf numFmtId="164" fontId="13" fillId="9" borderId="6" xfId="0" applyNumberFormat="1" applyFont="1" applyFill="1" applyBorder="1" applyAlignment="1">
      <alignment horizontal="center" vertical="center"/>
    </xf>
    <xf numFmtId="14" fontId="0" fillId="12" borderId="7" xfId="0" applyNumberFormat="1" applyFill="1" applyBorder="1"/>
    <xf numFmtId="14" fontId="0" fillId="12" borderId="9" xfId="0" applyNumberFormat="1" applyFill="1" applyBorder="1"/>
    <xf numFmtId="14" fontId="0" fillId="12" borderId="11" xfId="0" applyNumberFormat="1" applyFill="1" applyBorder="1"/>
    <xf numFmtId="14" fontId="0" fillId="0" borderId="0" xfId="0" applyNumberFormat="1" applyFill="1"/>
    <xf numFmtId="164" fontId="0" fillId="2" borderId="2" xfId="0" applyNumberFormat="1" applyFill="1" applyBorder="1"/>
    <xf numFmtId="0" fontId="0" fillId="15" borderId="1" xfId="0" applyFill="1" applyBorder="1" applyAlignment="1">
      <alignment horizontal="center"/>
    </xf>
    <xf numFmtId="14" fontId="0" fillId="0" borderId="1" xfId="0" applyNumberFormat="1" applyBorder="1"/>
    <xf numFmtId="0" fontId="15" fillId="1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  <xf numFmtId="2" fontId="8" fillId="9" borderId="12" xfId="0" applyNumberFormat="1" applyFont="1" applyFill="1" applyBorder="1" applyAlignment="1">
      <alignment horizontal="center" vertical="center"/>
    </xf>
    <xf numFmtId="2" fontId="8" fillId="9" borderId="29" xfId="0" applyNumberFormat="1" applyFont="1" applyFill="1" applyBorder="1" applyAlignment="1">
      <alignment horizontal="center" vertical="center"/>
    </xf>
    <xf numFmtId="14" fontId="12" fillId="9" borderId="29" xfId="0" applyNumberFormat="1" applyFont="1" applyFill="1" applyBorder="1" applyAlignment="1">
      <alignment horizontal="center"/>
    </xf>
    <xf numFmtId="14" fontId="12" fillId="9" borderId="17" xfId="0" applyNumberFormat="1" applyFont="1" applyFill="1" applyBorder="1" applyAlignment="1">
      <alignment horizontal="center"/>
    </xf>
    <xf numFmtId="14" fontId="14" fillId="13" borderId="18" xfId="0" applyNumberFormat="1" applyFont="1" applyFill="1" applyBorder="1" applyAlignment="1">
      <alignment horizontal="center"/>
    </xf>
    <xf numFmtId="14" fontId="14" fillId="13" borderId="19" xfId="0" applyNumberFormat="1" applyFont="1" applyFill="1" applyBorder="1" applyAlignment="1">
      <alignment horizontal="center"/>
    </xf>
    <xf numFmtId="14" fontId="14" fillId="13" borderId="20" xfId="0" applyNumberFormat="1" applyFont="1" applyFill="1" applyBorder="1" applyAlignment="1">
      <alignment horizontal="center"/>
    </xf>
    <xf numFmtId="0" fontId="0" fillId="16" borderId="2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16" borderId="18" xfId="0" applyFill="1" applyBorder="1" applyAlignment="1">
      <alignment horizontal="center"/>
    </xf>
    <xf numFmtId="0" fontId="0" fillId="16" borderId="19" xfId="0" applyFill="1" applyBorder="1" applyAlignment="1">
      <alignment horizontal="center"/>
    </xf>
    <xf numFmtId="0" fontId="0" fillId="16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0</xdr:row>
          <xdr:rowOff>95250</xdr:rowOff>
        </xdr:from>
        <xdr:to>
          <xdr:col>8</xdr:col>
          <xdr:colOff>742950</xdr:colOff>
          <xdr:row>1</xdr:row>
          <xdr:rowOff>247650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00.018190740739" createdVersion="4" refreshedVersion="4" minRefreshableVersion="3" recordCount="157">
  <cacheSource type="worksheet">
    <worksheetSource ref="A2:D50000" sheet="Données"/>
  </cacheSource>
  <cacheFields count="4">
    <cacheField name="Date" numFmtId="0">
      <sharedItems containsNonDate="0" containsDate="1" containsString="0" containsBlank="1" minDate="2014-06-22T00:00:00" maxDate="2014-09-21T00:00:00" count="5">
        <d v="2014-09-17T00:00:00"/>
        <d v="2014-09-18T00:00:00"/>
        <d v="2014-09-20T00:00:00"/>
        <d v="2014-06-22T00:00:00"/>
        <m/>
      </sharedItems>
    </cacheField>
    <cacheField name="Catégorie" numFmtId="0">
      <sharedItems containsBlank="1" count="4">
        <s v="Vente Bijoux"/>
        <s v="Achats Bijoux"/>
        <s v="Prestation"/>
        <m/>
      </sharedItems>
    </cacheField>
    <cacheField name="Poids" numFmtId="0">
      <sharedItems containsBlank="1" containsMixedTypes="1" containsNumber="1" containsInteger="1" minValue="18" maxValue="21" count="4">
        <n v="18"/>
        <n v="21"/>
        <s v="ARG"/>
        <m/>
      </sharedItems>
    </cacheField>
    <cacheField name="Montant" numFmtId="0">
      <sharedItems containsString="0" containsBlank="1" containsNumber="1" containsInteger="1" minValue="30" maxValue="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7">
  <r>
    <x v="0"/>
    <x v="0"/>
    <x v="0"/>
    <n v="500"/>
  </r>
  <r>
    <x v="0"/>
    <x v="0"/>
    <x v="1"/>
    <n v="900"/>
  </r>
  <r>
    <x v="0"/>
    <x v="0"/>
    <x v="2"/>
    <n v="888"/>
  </r>
  <r>
    <x v="1"/>
    <x v="0"/>
    <x v="0"/>
    <n v="30"/>
  </r>
  <r>
    <x v="1"/>
    <x v="0"/>
    <x v="1"/>
    <n v="40"/>
  </r>
  <r>
    <x v="1"/>
    <x v="0"/>
    <x v="2"/>
    <n v="222"/>
  </r>
  <r>
    <x v="0"/>
    <x v="0"/>
    <x v="0"/>
    <n v="400"/>
  </r>
  <r>
    <x v="0"/>
    <x v="0"/>
    <x v="1"/>
    <n v="800"/>
  </r>
  <r>
    <x v="0"/>
    <x v="0"/>
    <x v="2"/>
    <n v="333"/>
  </r>
  <r>
    <x v="2"/>
    <x v="0"/>
    <x v="0"/>
    <n v="200"/>
  </r>
  <r>
    <x v="2"/>
    <x v="0"/>
    <x v="1"/>
    <n v="33"/>
  </r>
  <r>
    <x v="2"/>
    <x v="0"/>
    <x v="2"/>
    <n v="666"/>
  </r>
  <r>
    <x v="1"/>
    <x v="0"/>
    <x v="0"/>
    <n v="999"/>
  </r>
  <r>
    <x v="1"/>
    <x v="0"/>
    <x v="1"/>
    <n v="44"/>
  </r>
  <r>
    <x v="1"/>
    <x v="0"/>
    <x v="2"/>
    <n v="888"/>
  </r>
  <r>
    <x v="3"/>
    <x v="0"/>
    <x v="0"/>
    <n v="2222"/>
  </r>
  <r>
    <x v="3"/>
    <x v="0"/>
    <x v="1"/>
    <n v="55"/>
  </r>
  <r>
    <x v="3"/>
    <x v="0"/>
    <x v="2"/>
    <n v="9999"/>
  </r>
  <r>
    <x v="0"/>
    <x v="1"/>
    <x v="0"/>
    <n v="100"/>
  </r>
  <r>
    <x v="0"/>
    <x v="1"/>
    <x v="1"/>
    <n v="33"/>
  </r>
  <r>
    <x v="0"/>
    <x v="1"/>
    <x v="2"/>
    <n v="666"/>
  </r>
  <r>
    <x v="1"/>
    <x v="1"/>
    <x v="0"/>
    <n v="220"/>
  </r>
  <r>
    <x v="1"/>
    <x v="1"/>
    <x v="1"/>
    <n v="66"/>
  </r>
  <r>
    <x v="1"/>
    <x v="1"/>
    <x v="2"/>
    <n v="999"/>
  </r>
  <r>
    <x v="0"/>
    <x v="1"/>
    <x v="0"/>
    <n v="333"/>
  </r>
  <r>
    <x v="0"/>
    <x v="1"/>
    <x v="1"/>
    <n v="88"/>
  </r>
  <r>
    <x v="0"/>
    <x v="1"/>
    <x v="2"/>
    <n v="888"/>
  </r>
  <r>
    <x v="2"/>
    <x v="1"/>
    <x v="0"/>
    <n v="444"/>
  </r>
  <r>
    <x v="2"/>
    <x v="1"/>
    <x v="1"/>
    <n v="99"/>
  </r>
  <r>
    <x v="2"/>
    <x v="1"/>
    <x v="2"/>
    <n v="777"/>
  </r>
  <r>
    <x v="3"/>
    <x v="1"/>
    <x v="0"/>
    <n v="550"/>
  </r>
  <r>
    <x v="3"/>
    <x v="1"/>
    <x v="1"/>
    <n v="88"/>
  </r>
  <r>
    <x v="3"/>
    <x v="1"/>
    <x v="2"/>
    <n v="333"/>
  </r>
  <r>
    <x v="0"/>
    <x v="2"/>
    <x v="3"/>
    <n v="1000"/>
  </r>
  <r>
    <x v="1"/>
    <x v="2"/>
    <x v="3"/>
    <n v="2000"/>
  </r>
  <r>
    <x v="0"/>
    <x v="2"/>
    <x v="3"/>
    <n v="1000"/>
  </r>
  <r>
    <x v="2"/>
    <x v="2"/>
    <x v="3"/>
    <n v="3000"/>
  </r>
  <r>
    <x v="1"/>
    <x v="2"/>
    <x v="3"/>
    <n v="2000"/>
  </r>
  <r>
    <x v="3"/>
    <x v="2"/>
    <x v="3"/>
    <n v="3000"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  <r>
    <x v="4"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3:G9" firstHeaderRow="1" firstDataRow="2" firstDataCol="1" rowPageCount="1" colPageCount="1"/>
  <pivotFields count="4">
    <pivotField axis="axisPage" multipleItemSelectionAllowed="1" showAll="0">
      <items count="6">
        <item x="3"/>
        <item x="0"/>
        <item x="1"/>
        <item x="2"/>
        <item x="4"/>
        <item t="default"/>
      </items>
    </pivotField>
    <pivotField axis="axisCol" showAll="0">
      <items count="5">
        <item x="1"/>
        <item x="2"/>
        <item x="0"/>
        <item x="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Somme de Montan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J27"/>
  <sheetViews>
    <sheetView workbookViewId="0">
      <selection activeCell="I17" sqref="I17:J17"/>
    </sheetView>
  </sheetViews>
  <sheetFormatPr baseColWidth="10" defaultRowHeight="15"/>
  <cols>
    <col min="1" max="2" width="17.28515625" style="3" customWidth="1"/>
    <col min="3" max="3" width="22.85546875" customWidth="1"/>
    <col min="4" max="4" width="14.42578125" style="3" customWidth="1"/>
    <col min="7" max="8" width="22.85546875" customWidth="1"/>
  </cols>
  <sheetData>
    <row r="1" spans="1:10" ht="15.75" thickBot="1"/>
    <row r="2" spans="1:10" ht="19.5" thickBot="1">
      <c r="A2" s="73" t="s">
        <v>4</v>
      </c>
      <c r="B2" s="74"/>
      <c r="C2" s="74"/>
      <c r="D2" s="75"/>
      <c r="F2" s="76" t="s">
        <v>5</v>
      </c>
      <c r="G2" s="77"/>
      <c r="H2" s="77"/>
      <c r="I2" s="77"/>
      <c r="J2" s="78"/>
    </row>
    <row r="3" spans="1:10" ht="19.5" thickBot="1">
      <c r="A3" s="11" t="s">
        <v>0</v>
      </c>
      <c r="B3" s="12" t="s">
        <v>2</v>
      </c>
      <c r="C3" s="13" t="s">
        <v>7</v>
      </c>
      <c r="D3" s="14" t="s">
        <v>3</v>
      </c>
      <c r="F3" s="5" t="s">
        <v>6</v>
      </c>
      <c r="G3" s="19" t="s">
        <v>2</v>
      </c>
      <c r="H3" s="19" t="s">
        <v>7</v>
      </c>
      <c r="I3" s="79" t="s">
        <v>3</v>
      </c>
      <c r="J3" s="80"/>
    </row>
    <row r="4" spans="1:10">
      <c r="A4" s="18">
        <v>41897</v>
      </c>
      <c r="B4" s="2" t="s">
        <v>1</v>
      </c>
      <c r="C4" s="2"/>
      <c r="D4" s="7">
        <v>15000</v>
      </c>
      <c r="F4" s="15"/>
      <c r="G4" s="4"/>
      <c r="H4" s="4"/>
      <c r="I4" s="81"/>
      <c r="J4" s="82"/>
    </row>
    <row r="5" spans="1:10">
      <c r="A5" s="6"/>
      <c r="B5" s="2"/>
      <c r="C5" s="2"/>
      <c r="D5" s="7"/>
      <c r="F5" s="16"/>
      <c r="G5" s="2"/>
      <c r="H5" s="2"/>
      <c r="I5" s="71"/>
      <c r="J5" s="72"/>
    </row>
    <row r="6" spans="1:10">
      <c r="A6" s="6"/>
      <c r="B6" s="2"/>
      <c r="C6" s="2"/>
      <c r="D6" s="7"/>
      <c r="F6" s="16"/>
      <c r="G6" s="2"/>
      <c r="H6" s="2"/>
      <c r="I6" s="71"/>
      <c r="J6" s="72"/>
    </row>
    <row r="7" spans="1:10">
      <c r="A7" s="6"/>
      <c r="B7" s="2"/>
      <c r="C7" s="2"/>
      <c r="D7" s="7"/>
      <c r="F7" s="16"/>
      <c r="G7" s="2"/>
      <c r="H7" s="2"/>
      <c r="I7" s="71"/>
      <c r="J7" s="72"/>
    </row>
    <row r="8" spans="1:10">
      <c r="A8" s="6"/>
      <c r="B8" s="2"/>
      <c r="C8" s="2"/>
      <c r="D8" s="7"/>
      <c r="F8" s="16"/>
      <c r="G8" s="2"/>
      <c r="H8" s="2"/>
      <c r="I8" s="71"/>
      <c r="J8" s="72"/>
    </row>
    <row r="9" spans="1:10">
      <c r="A9" s="6"/>
      <c r="B9" s="2"/>
      <c r="C9" s="2"/>
      <c r="D9" s="7"/>
      <c r="F9" s="16"/>
      <c r="G9" s="2"/>
      <c r="H9" s="2"/>
      <c r="I9" s="71"/>
      <c r="J9" s="72"/>
    </row>
    <row r="10" spans="1:10">
      <c r="A10" s="6"/>
      <c r="B10" s="2"/>
      <c r="C10" s="2"/>
      <c r="D10" s="7"/>
      <c r="F10" s="16"/>
      <c r="G10" s="2"/>
      <c r="H10" s="2"/>
      <c r="I10" s="71"/>
      <c r="J10" s="72"/>
    </row>
    <row r="11" spans="1:10">
      <c r="A11" s="6"/>
      <c r="B11" s="2"/>
      <c r="C11" s="2"/>
      <c r="D11" s="7"/>
      <c r="F11" s="16"/>
      <c r="G11" s="2"/>
      <c r="H11" s="2"/>
      <c r="I11" s="71"/>
      <c r="J11" s="72"/>
    </row>
    <row r="12" spans="1:10">
      <c r="A12" s="6"/>
      <c r="B12" s="2"/>
      <c r="C12" s="2"/>
      <c r="D12" s="7"/>
      <c r="F12" s="16"/>
      <c r="G12" s="2"/>
      <c r="H12" s="2"/>
      <c r="I12" s="71"/>
      <c r="J12" s="72"/>
    </row>
    <row r="13" spans="1:10">
      <c r="A13" s="6"/>
      <c r="B13" s="2"/>
      <c r="C13" s="2"/>
      <c r="D13" s="7"/>
      <c r="F13" s="16"/>
      <c r="G13" s="2"/>
      <c r="H13" s="2"/>
      <c r="I13" s="71"/>
      <c r="J13" s="72"/>
    </row>
    <row r="14" spans="1:10">
      <c r="A14" s="6"/>
      <c r="B14" s="2"/>
      <c r="C14" s="2"/>
      <c r="D14" s="7"/>
      <c r="F14" s="16"/>
      <c r="G14" s="2"/>
      <c r="H14" s="2"/>
      <c r="I14" s="71"/>
      <c r="J14" s="72"/>
    </row>
    <row r="15" spans="1:10">
      <c r="A15" s="6"/>
      <c r="B15" s="2"/>
      <c r="C15" s="2"/>
      <c r="D15" s="7"/>
      <c r="F15" s="16"/>
      <c r="G15" s="2"/>
      <c r="H15" s="2"/>
      <c r="I15" s="71"/>
      <c r="J15" s="72"/>
    </row>
    <row r="16" spans="1:10">
      <c r="A16" s="6"/>
      <c r="B16" s="2"/>
      <c r="C16" s="2"/>
      <c r="D16" s="7"/>
      <c r="F16" s="16"/>
      <c r="G16" s="2"/>
      <c r="H16" s="2"/>
      <c r="I16" s="71"/>
      <c r="J16" s="72"/>
    </row>
    <row r="17" spans="1:10">
      <c r="A17" s="6"/>
      <c r="B17" s="2"/>
      <c r="C17" s="2"/>
      <c r="D17" s="7"/>
      <c r="F17" s="16"/>
      <c r="G17" s="2"/>
      <c r="H17" s="2"/>
      <c r="I17" s="71"/>
      <c r="J17" s="72"/>
    </row>
    <row r="18" spans="1:10">
      <c r="A18" s="6"/>
      <c r="B18" s="2"/>
      <c r="C18" s="2"/>
      <c r="D18" s="7"/>
      <c r="F18" s="16"/>
      <c r="G18" s="2"/>
      <c r="H18" s="2"/>
      <c r="I18" s="71"/>
      <c r="J18" s="72"/>
    </row>
    <row r="19" spans="1:10">
      <c r="A19" s="6"/>
      <c r="B19" s="2"/>
      <c r="C19" s="2"/>
      <c r="D19" s="7"/>
      <c r="F19" s="16"/>
      <c r="G19" s="2"/>
      <c r="H19" s="2"/>
      <c r="I19" s="71"/>
      <c r="J19" s="72"/>
    </row>
    <row r="20" spans="1:10">
      <c r="A20" s="6"/>
      <c r="B20" s="2"/>
      <c r="C20" s="2"/>
      <c r="D20" s="7"/>
      <c r="F20" s="16"/>
      <c r="G20" s="2"/>
      <c r="H20" s="2"/>
      <c r="I20" s="71"/>
      <c r="J20" s="72"/>
    </row>
    <row r="21" spans="1:10">
      <c r="A21" s="6"/>
      <c r="B21" s="2"/>
      <c r="C21" s="2"/>
      <c r="D21" s="7"/>
      <c r="F21" s="16"/>
      <c r="G21" s="2"/>
      <c r="H21" s="2"/>
      <c r="I21" s="71"/>
      <c r="J21" s="72"/>
    </row>
    <row r="22" spans="1:10">
      <c r="A22" s="6"/>
      <c r="B22" s="2"/>
      <c r="C22" s="2"/>
      <c r="D22" s="7"/>
      <c r="F22" s="16"/>
      <c r="G22" s="2"/>
      <c r="H22" s="2"/>
      <c r="I22" s="71"/>
      <c r="J22" s="72"/>
    </row>
    <row r="23" spans="1:10">
      <c r="A23" s="6"/>
      <c r="B23" s="2"/>
      <c r="C23" s="2"/>
      <c r="D23" s="7"/>
      <c r="F23" s="16"/>
      <c r="G23" s="2"/>
      <c r="H23" s="2"/>
      <c r="I23" s="71"/>
      <c r="J23" s="72"/>
    </row>
    <row r="24" spans="1:10">
      <c r="A24" s="6"/>
      <c r="B24" s="2"/>
      <c r="C24" s="2"/>
      <c r="D24" s="7"/>
      <c r="F24" s="16"/>
      <c r="G24" s="2"/>
      <c r="H24" s="2"/>
      <c r="I24" s="71"/>
      <c r="J24" s="72"/>
    </row>
    <row r="25" spans="1:10">
      <c r="A25" s="6"/>
      <c r="B25" s="2"/>
      <c r="C25" s="2"/>
      <c r="D25" s="7"/>
      <c r="F25" s="16"/>
      <c r="G25" s="2"/>
      <c r="H25" s="2"/>
      <c r="I25" s="71"/>
      <c r="J25" s="72"/>
    </row>
    <row r="26" spans="1:10">
      <c r="A26" s="6"/>
      <c r="B26" s="2"/>
      <c r="C26" s="2"/>
      <c r="D26" s="7"/>
      <c r="F26" s="16"/>
      <c r="G26" s="2"/>
      <c r="H26" s="2"/>
      <c r="I26" s="71"/>
      <c r="J26" s="72"/>
    </row>
    <row r="27" spans="1:10" ht="15.75" thickBot="1">
      <c r="A27" s="8"/>
      <c r="B27" s="9"/>
      <c r="C27" s="9"/>
      <c r="D27" s="10"/>
      <c r="F27" s="17"/>
      <c r="G27" s="9"/>
      <c r="H27" s="9"/>
      <c r="I27" s="83"/>
      <c r="J27" s="84"/>
    </row>
  </sheetData>
  <mergeCells count="27">
    <mergeCell ref="I25:J25"/>
    <mergeCell ref="I26:J26"/>
    <mergeCell ref="I27:J27"/>
    <mergeCell ref="I19:J19"/>
    <mergeCell ref="I20:J20"/>
    <mergeCell ref="I21:J21"/>
    <mergeCell ref="I22:J22"/>
    <mergeCell ref="I23:J23"/>
    <mergeCell ref="I24:J24"/>
    <mergeCell ref="I18:J18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6:J6"/>
    <mergeCell ref="A2:D2"/>
    <mergeCell ref="F2:J2"/>
    <mergeCell ref="I3:J3"/>
    <mergeCell ref="I4:J4"/>
    <mergeCell ref="I5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J27"/>
  <sheetViews>
    <sheetView workbookViewId="0">
      <selection activeCell="D30" sqref="D30"/>
    </sheetView>
  </sheetViews>
  <sheetFormatPr baseColWidth="10" defaultRowHeight="15"/>
  <cols>
    <col min="1" max="1" width="11.42578125" style="1"/>
    <col min="2" max="2" width="17.28515625" style="51" customWidth="1"/>
    <col min="3" max="3" width="16" style="51" customWidth="1"/>
    <col min="4" max="5" width="17" style="21" customWidth="1"/>
    <col min="6" max="7" width="16.85546875" style="21" customWidth="1"/>
    <col min="8" max="9" width="14.140625" style="21" customWidth="1"/>
    <col min="10" max="10" width="20.140625" style="20" customWidth="1"/>
  </cols>
  <sheetData>
    <row r="1" spans="1:10" ht="15.75" thickBot="1">
      <c r="A1" s="85" t="s">
        <v>8</v>
      </c>
      <c r="B1" s="86"/>
      <c r="C1" s="86"/>
      <c r="D1" s="86"/>
      <c r="E1" s="86"/>
      <c r="F1" s="86"/>
      <c r="G1" s="86"/>
      <c r="H1" s="86"/>
      <c r="I1" s="86"/>
      <c r="J1" s="87"/>
    </row>
    <row r="2" spans="1:10" ht="18" thickBot="1">
      <c r="A2" s="30"/>
      <c r="B2" s="90" t="s">
        <v>15</v>
      </c>
      <c r="C2" s="91"/>
      <c r="D2" s="88" t="s">
        <v>9</v>
      </c>
      <c r="E2" s="88"/>
      <c r="F2" s="88" t="s">
        <v>10</v>
      </c>
      <c r="G2" s="88"/>
      <c r="H2" s="88" t="s">
        <v>11</v>
      </c>
      <c r="I2" s="89"/>
      <c r="J2" s="57" t="s">
        <v>17</v>
      </c>
    </row>
    <row r="3" spans="1:10" ht="15.75" thickBot="1">
      <c r="A3" s="38" t="s">
        <v>6</v>
      </c>
      <c r="B3" s="52" t="s">
        <v>16</v>
      </c>
      <c r="C3" s="52" t="s">
        <v>14</v>
      </c>
      <c r="D3" s="46" t="s">
        <v>12</v>
      </c>
      <c r="E3" s="47" t="s">
        <v>3</v>
      </c>
      <c r="F3" s="46" t="s">
        <v>12</v>
      </c>
      <c r="G3" s="47" t="s">
        <v>3</v>
      </c>
      <c r="H3" s="42" t="s">
        <v>12</v>
      </c>
      <c r="I3" s="26" t="s">
        <v>3</v>
      </c>
      <c r="J3" s="25" t="s">
        <v>13</v>
      </c>
    </row>
    <row r="4" spans="1:10">
      <c r="A4" s="39">
        <v>41899</v>
      </c>
      <c r="B4" s="53"/>
      <c r="C4" s="53"/>
      <c r="D4" s="36">
        <v>18</v>
      </c>
      <c r="E4" s="24">
        <v>500</v>
      </c>
      <c r="F4" s="36">
        <v>21</v>
      </c>
      <c r="G4" s="24">
        <v>900</v>
      </c>
      <c r="H4" s="43" t="s">
        <v>11</v>
      </c>
      <c r="I4" s="27">
        <v>888</v>
      </c>
      <c r="J4" s="24">
        <f>I4+G4+E4</f>
        <v>2288</v>
      </c>
    </row>
    <row r="5" spans="1:10">
      <c r="A5" s="39">
        <v>41900</v>
      </c>
      <c r="B5" s="54"/>
      <c r="C5" s="54"/>
      <c r="D5" s="37">
        <v>18</v>
      </c>
      <c r="E5" s="22">
        <v>30</v>
      </c>
      <c r="F5" s="37">
        <v>21</v>
      </c>
      <c r="G5" s="22">
        <v>40</v>
      </c>
      <c r="H5" s="43" t="s">
        <v>11</v>
      </c>
      <c r="I5" s="28">
        <v>222</v>
      </c>
      <c r="J5" s="22">
        <f t="shared" ref="J5:J26" si="0">I5+G5+E5</f>
        <v>292</v>
      </c>
    </row>
    <row r="6" spans="1:10">
      <c r="A6" s="39">
        <v>41899</v>
      </c>
      <c r="B6" s="54"/>
      <c r="C6" s="54"/>
      <c r="D6" s="37">
        <v>18</v>
      </c>
      <c r="E6" s="22">
        <v>400</v>
      </c>
      <c r="F6" s="37">
        <v>21</v>
      </c>
      <c r="G6" s="22">
        <v>800</v>
      </c>
      <c r="H6" s="43" t="s">
        <v>11</v>
      </c>
      <c r="I6" s="28">
        <v>333</v>
      </c>
      <c r="J6" s="22">
        <f t="shared" si="0"/>
        <v>1533</v>
      </c>
    </row>
    <row r="7" spans="1:10">
      <c r="A7" s="40">
        <v>41902</v>
      </c>
      <c r="B7" s="54"/>
      <c r="C7" s="54"/>
      <c r="D7" s="37">
        <v>18</v>
      </c>
      <c r="E7" s="22">
        <v>200</v>
      </c>
      <c r="F7" s="37">
        <v>21</v>
      </c>
      <c r="G7" s="22">
        <v>33</v>
      </c>
      <c r="H7" s="44" t="s">
        <v>11</v>
      </c>
      <c r="I7" s="28">
        <v>666</v>
      </c>
      <c r="J7" s="22">
        <f t="shared" si="0"/>
        <v>899</v>
      </c>
    </row>
    <row r="8" spans="1:10">
      <c r="A8" s="40">
        <v>41900</v>
      </c>
      <c r="B8" s="54"/>
      <c r="C8" s="54"/>
      <c r="D8" s="37">
        <v>18</v>
      </c>
      <c r="E8" s="22">
        <v>999</v>
      </c>
      <c r="F8" s="37">
        <v>21</v>
      </c>
      <c r="G8" s="22">
        <v>44</v>
      </c>
      <c r="H8" s="44" t="s">
        <v>11</v>
      </c>
      <c r="I8" s="28">
        <v>888</v>
      </c>
      <c r="J8" s="22">
        <f t="shared" si="0"/>
        <v>1931</v>
      </c>
    </row>
    <row r="9" spans="1:10">
      <c r="A9" s="40">
        <v>41812</v>
      </c>
      <c r="B9" s="54"/>
      <c r="C9" s="54"/>
      <c r="D9" s="37">
        <v>18</v>
      </c>
      <c r="E9" s="22">
        <v>2222</v>
      </c>
      <c r="F9" s="37">
        <v>21</v>
      </c>
      <c r="G9" s="22">
        <v>55</v>
      </c>
      <c r="H9" s="44" t="s">
        <v>11</v>
      </c>
      <c r="I9" s="28">
        <v>9999</v>
      </c>
      <c r="J9" s="22">
        <f t="shared" si="0"/>
        <v>12276</v>
      </c>
    </row>
    <row r="10" spans="1:10">
      <c r="A10" s="40"/>
      <c r="B10" s="54"/>
      <c r="C10" s="54"/>
      <c r="D10" s="37"/>
      <c r="E10" s="22"/>
      <c r="F10" s="37"/>
      <c r="G10" s="22"/>
      <c r="H10" s="44"/>
      <c r="I10" s="28"/>
      <c r="J10" s="22">
        <f t="shared" si="0"/>
        <v>0</v>
      </c>
    </row>
    <row r="11" spans="1:10">
      <c r="A11" s="40"/>
      <c r="B11" s="54"/>
      <c r="C11" s="54"/>
      <c r="D11" s="37"/>
      <c r="E11" s="22"/>
      <c r="F11" s="37"/>
      <c r="G11" s="22"/>
      <c r="H11" s="44"/>
      <c r="I11" s="28"/>
      <c r="J11" s="22">
        <f t="shared" si="0"/>
        <v>0</v>
      </c>
    </row>
    <row r="12" spans="1:10">
      <c r="A12" s="40"/>
      <c r="B12" s="54"/>
      <c r="C12" s="54"/>
      <c r="D12" s="37"/>
      <c r="E12" s="22"/>
      <c r="F12" s="37"/>
      <c r="G12" s="22"/>
      <c r="H12" s="44"/>
      <c r="I12" s="28"/>
      <c r="J12" s="22">
        <f t="shared" si="0"/>
        <v>0</v>
      </c>
    </row>
    <row r="13" spans="1:10">
      <c r="A13" s="40"/>
      <c r="B13" s="54"/>
      <c r="C13" s="54"/>
      <c r="D13" s="37"/>
      <c r="E13" s="22"/>
      <c r="F13" s="37"/>
      <c r="G13" s="22"/>
      <c r="H13" s="44"/>
      <c r="I13" s="28"/>
      <c r="J13" s="22">
        <f t="shared" si="0"/>
        <v>0</v>
      </c>
    </row>
    <row r="14" spans="1:10">
      <c r="A14" s="40"/>
      <c r="B14" s="54"/>
      <c r="C14" s="54"/>
      <c r="D14" s="37"/>
      <c r="E14" s="22"/>
      <c r="F14" s="37"/>
      <c r="G14" s="22"/>
      <c r="H14" s="44"/>
      <c r="I14" s="28"/>
      <c r="J14" s="22">
        <f t="shared" si="0"/>
        <v>0</v>
      </c>
    </row>
    <row r="15" spans="1:10">
      <c r="A15" s="40"/>
      <c r="B15" s="54"/>
      <c r="C15" s="54"/>
      <c r="D15" s="37"/>
      <c r="E15" s="22"/>
      <c r="F15" s="37"/>
      <c r="G15" s="22"/>
      <c r="H15" s="44"/>
      <c r="I15" s="28"/>
      <c r="J15" s="22">
        <f t="shared" si="0"/>
        <v>0</v>
      </c>
    </row>
    <row r="16" spans="1:10">
      <c r="A16" s="40"/>
      <c r="B16" s="54"/>
      <c r="C16" s="54"/>
      <c r="D16" s="37"/>
      <c r="E16" s="22"/>
      <c r="F16" s="37"/>
      <c r="G16" s="22"/>
      <c r="H16" s="44"/>
      <c r="I16" s="28"/>
      <c r="J16" s="22">
        <f t="shared" si="0"/>
        <v>0</v>
      </c>
    </row>
    <row r="17" spans="1:10">
      <c r="A17" s="40"/>
      <c r="B17" s="54"/>
      <c r="C17" s="54"/>
      <c r="D17" s="37"/>
      <c r="E17" s="22"/>
      <c r="F17" s="37"/>
      <c r="G17" s="22"/>
      <c r="H17" s="44"/>
      <c r="I17" s="28"/>
      <c r="J17" s="22">
        <f t="shared" si="0"/>
        <v>0</v>
      </c>
    </row>
    <row r="18" spans="1:10">
      <c r="A18" s="40"/>
      <c r="B18" s="54"/>
      <c r="C18" s="54"/>
      <c r="D18" s="37"/>
      <c r="E18" s="22"/>
      <c r="F18" s="37"/>
      <c r="G18" s="22"/>
      <c r="H18" s="44"/>
      <c r="I18" s="28"/>
      <c r="J18" s="22">
        <f t="shared" si="0"/>
        <v>0</v>
      </c>
    </row>
    <row r="19" spans="1:10">
      <c r="A19" s="40"/>
      <c r="B19" s="54"/>
      <c r="C19" s="54"/>
      <c r="D19" s="37"/>
      <c r="E19" s="22"/>
      <c r="F19" s="37"/>
      <c r="G19" s="22"/>
      <c r="H19" s="44"/>
      <c r="I19" s="28"/>
      <c r="J19" s="22">
        <f t="shared" si="0"/>
        <v>0</v>
      </c>
    </row>
    <row r="20" spans="1:10">
      <c r="A20" s="40"/>
      <c r="B20" s="54"/>
      <c r="C20" s="54"/>
      <c r="D20" s="37"/>
      <c r="E20" s="22"/>
      <c r="F20" s="37"/>
      <c r="G20" s="22"/>
      <c r="H20" s="44"/>
      <c r="I20" s="28"/>
      <c r="J20" s="22">
        <f t="shared" si="0"/>
        <v>0</v>
      </c>
    </row>
    <row r="21" spans="1:10">
      <c r="A21" s="40"/>
      <c r="B21" s="54"/>
      <c r="C21" s="54"/>
      <c r="D21" s="37"/>
      <c r="E21" s="22"/>
      <c r="F21" s="37"/>
      <c r="G21" s="22"/>
      <c r="H21" s="44"/>
      <c r="I21" s="28"/>
      <c r="J21" s="22">
        <f t="shared" si="0"/>
        <v>0</v>
      </c>
    </row>
    <row r="22" spans="1:10">
      <c r="A22" s="40"/>
      <c r="B22" s="54"/>
      <c r="C22" s="54"/>
      <c r="D22" s="37"/>
      <c r="E22" s="22"/>
      <c r="F22" s="37"/>
      <c r="G22" s="22"/>
      <c r="H22" s="44"/>
      <c r="I22" s="28"/>
      <c r="J22" s="22">
        <f t="shared" si="0"/>
        <v>0</v>
      </c>
    </row>
    <row r="23" spans="1:10">
      <c r="A23" s="40"/>
      <c r="B23" s="54"/>
      <c r="C23" s="54"/>
      <c r="D23" s="37"/>
      <c r="E23" s="22"/>
      <c r="F23" s="37"/>
      <c r="G23" s="22"/>
      <c r="H23" s="44"/>
      <c r="I23" s="28"/>
      <c r="J23" s="22">
        <f t="shared" si="0"/>
        <v>0</v>
      </c>
    </row>
    <row r="24" spans="1:10">
      <c r="A24" s="40"/>
      <c r="B24" s="54"/>
      <c r="C24" s="54"/>
      <c r="D24" s="37"/>
      <c r="E24" s="22"/>
      <c r="F24" s="37"/>
      <c r="G24" s="22"/>
      <c r="H24" s="44"/>
      <c r="I24" s="28"/>
      <c r="J24" s="22">
        <f t="shared" si="0"/>
        <v>0</v>
      </c>
    </row>
    <row r="25" spans="1:10">
      <c r="A25" s="40"/>
      <c r="B25" s="54"/>
      <c r="C25" s="54"/>
      <c r="D25" s="37"/>
      <c r="E25" s="22"/>
      <c r="F25" s="37"/>
      <c r="G25" s="22"/>
      <c r="H25" s="44"/>
      <c r="I25" s="28"/>
      <c r="J25" s="22">
        <f t="shared" si="0"/>
        <v>0</v>
      </c>
    </row>
    <row r="26" spans="1:10" ht="15.75" thickBot="1">
      <c r="A26" s="41"/>
      <c r="B26" s="55"/>
      <c r="C26" s="55"/>
      <c r="D26" s="48"/>
      <c r="E26" s="23"/>
      <c r="F26" s="48"/>
      <c r="G26" s="23"/>
      <c r="H26" s="45"/>
      <c r="I26" s="29"/>
      <c r="J26" s="34">
        <f t="shared" si="0"/>
        <v>0</v>
      </c>
    </row>
    <row r="27" spans="1:10" ht="16.5" thickBot="1">
      <c r="A27" s="50"/>
      <c r="B27" s="56"/>
      <c r="C27" s="56"/>
      <c r="D27" s="31">
        <f t="shared" ref="D27:J27" si="1">SUM(D4:D26)</f>
        <v>108</v>
      </c>
      <c r="E27" s="32">
        <f t="shared" si="1"/>
        <v>4351</v>
      </c>
      <c r="F27" s="31">
        <f t="shared" si="1"/>
        <v>126</v>
      </c>
      <c r="G27" s="32">
        <f t="shared" si="1"/>
        <v>1872</v>
      </c>
      <c r="H27" s="31">
        <f t="shared" si="1"/>
        <v>0</v>
      </c>
      <c r="I27" s="33">
        <f t="shared" si="1"/>
        <v>12996</v>
      </c>
      <c r="J27" s="35">
        <f t="shared" si="1"/>
        <v>19219</v>
      </c>
    </row>
  </sheetData>
  <mergeCells count="5">
    <mergeCell ref="A1:J1"/>
    <mergeCell ref="D2:E2"/>
    <mergeCell ref="F2:G2"/>
    <mergeCell ref="H2:I2"/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39997558519241921"/>
  </sheetPr>
  <dimension ref="A1:J27"/>
  <sheetViews>
    <sheetView workbookViewId="0">
      <selection activeCell="A9" sqref="A9"/>
    </sheetView>
  </sheetViews>
  <sheetFormatPr baseColWidth="10" defaultRowHeight="15"/>
  <cols>
    <col min="2" max="2" width="17.28515625" customWidth="1"/>
    <col min="3" max="3" width="16" customWidth="1"/>
    <col min="4" max="9" width="17" customWidth="1"/>
    <col min="10" max="10" width="20.85546875" customWidth="1"/>
  </cols>
  <sheetData>
    <row r="1" spans="1:10" ht="15.75" thickBot="1">
      <c r="A1" s="85" t="s">
        <v>8</v>
      </c>
      <c r="B1" s="86"/>
      <c r="C1" s="86"/>
      <c r="D1" s="86"/>
      <c r="E1" s="86"/>
      <c r="F1" s="86"/>
      <c r="G1" s="86"/>
      <c r="H1" s="86"/>
      <c r="I1" s="86"/>
      <c r="J1" s="87"/>
    </row>
    <row r="2" spans="1:10" ht="18" thickBot="1">
      <c r="A2" s="30"/>
      <c r="B2" s="90" t="s">
        <v>15</v>
      </c>
      <c r="C2" s="91"/>
      <c r="D2" s="88" t="s">
        <v>9</v>
      </c>
      <c r="E2" s="88"/>
      <c r="F2" s="88" t="s">
        <v>10</v>
      </c>
      <c r="G2" s="88"/>
      <c r="H2" s="88" t="s">
        <v>11</v>
      </c>
      <c r="I2" s="89"/>
      <c r="J2" s="49" t="s">
        <v>18</v>
      </c>
    </row>
    <row r="3" spans="1:10" ht="15.75" thickBot="1">
      <c r="A3" s="38" t="s">
        <v>6</v>
      </c>
      <c r="B3" s="52" t="s">
        <v>16</v>
      </c>
      <c r="C3" s="52" t="s">
        <v>14</v>
      </c>
      <c r="D3" s="46" t="s">
        <v>12</v>
      </c>
      <c r="E3" s="47" t="s">
        <v>3</v>
      </c>
      <c r="F3" s="46" t="s">
        <v>12</v>
      </c>
      <c r="G3" s="47" t="s">
        <v>3</v>
      </c>
      <c r="H3" s="42" t="s">
        <v>12</v>
      </c>
      <c r="I3" s="26" t="s">
        <v>3</v>
      </c>
      <c r="J3" s="25" t="s">
        <v>13</v>
      </c>
    </row>
    <row r="4" spans="1:10">
      <c r="A4" s="39">
        <v>41899</v>
      </c>
      <c r="B4" s="53"/>
      <c r="C4" s="53"/>
      <c r="D4" s="36">
        <v>18</v>
      </c>
      <c r="E4" s="24">
        <v>100</v>
      </c>
      <c r="F4" s="36">
        <v>21</v>
      </c>
      <c r="G4" s="24">
        <v>33</v>
      </c>
      <c r="H4" s="43" t="s">
        <v>11</v>
      </c>
      <c r="I4" s="27">
        <v>666</v>
      </c>
      <c r="J4" s="24">
        <f>I4+G4+E4</f>
        <v>799</v>
      </c>
    </row>
    <row r="5" spans="1:10">
      <c r="A5" s="39">
        <v>41900</v>
      </c>
      <c r="B5" s="54"/>
      <c r="C5" s="54"/>
      <c r="D5" s="37">
        <v>18</v>
      </c>
      <c r="E5" s="22">
        <v>220</v>
      </c>
      <c r="F5" s="37">
        <v>21</v>
      </c>
      <c r="G5" s="22">
        <v>66</v>
      </c>
      <c r="H5" s="44" t="s">
        <v>11</v>
      </c>
      <c r="I5" s="28">
        <v>999</v>
      </c>
      <c r="J5" s="22">
        <f t="shared" ref="J5:J26" si="0">I5+G5+E5</f>
        <v>1285</v>
      </c>
    </row>
    <row r="6" spans="1:10">
      <c r="A6" s="39">
        <v>41899</v>
      </c>
      <c r="B6" s="54"/>
      <c r="C6" s="54"/>
      <c r="D6" s="37">
        <v>18</v>
      </c>
      <c r="E6" s="22">
        <v>333</v>
      </c>
      <c r="F6" s="37">
        <v>21</v>
      </c>
      <c r="G6" s="22">
        <v>88</v>
      </c>
      <c r="H6" s="44" t="s">
        <v>11</v>
      </c>
      <c r="I6" s="28">
        <v>888</v>
      </c>
      <c r="J6" s="22">
        <f t="shared" si="0"/>
        <v>1309</v>
      </c>
    </row>
    <row r="7" spans="1:10">
      <c r="A7" s="39">
        <v>41902</v>
      </c>
      <c r="B7" s="54"/>
      <c r="C7" s="54"/>
      <c r="D7" s="37">
        <v>18</v>
      </c>
      <c r="E7" s="22">
        <v>444</v>
      </c>
      <c r="F7" s="37">
        <v>21</v>
      </c>
      <c r="G7" s="22">
        <v>99</v>
      </c>
      <c r="H7" s="44" t="s">
        <v>11</v>
      </c>
      <c r="I7" s="28">
        <v>777</v>
      </c>
      <c r="J7" s="22">
        <f t="shared" si="0"/>
        <v>1320</v>
      </c>
    </row>
    <row r="8" spans="1:10">
      <c r="A8" s="40">
        <v>41812</v>
      </c>
      <c r="B8" s="54"/>
      <c r="C8" s="54"/>
      <c r="D8" s="37">
        <v>18</v>
      </c>
      <c r="E8" s="22">
        <v>550</v>
      </c>
      <c r="F8" s="37">
        <v>21</v>
      </c>
      <c r="G8" s="22">
        <v>88</v>
      </c>
      <c r="H8" s="44" t="s">
        <v>11</v>
      </c>
      <c r="I8" s="28">
        <v>333</v>
      </c>
      <c r="J8" s="22">
        <f t="shared" si="0"/>
        <v>971</v>
      </c>
    </row>
    <row r="9" spans="1:10">
      <c r="A9" s="40"/>
      <c r="B9" s="54"/>
      <c r="C9" s="54"/>
      <c r="D9" s="37"/>
      <c r="E9" s="22"/>
      <c r="F9" s="37"/>
      <c r="G9" s="22"/>
      <c r="H9" s="44"/>
      <c r="I9" s="28"/>
      <c r="J9" s="22">
        <f t="shared" si="0"/>
        <v>0</v>
      </c>
    </row>
    <row r="10" spans="1:10">
      <c r="A10" s="40"/>
      <c r="B10" s="54"/>
      <c r="C10" s="54"/>
      <c r="D10" s="37"/>
      <c r="E10" s="22"/>
      <c r="F10" s="37"/>
      <c r="G10" s="22"/>
      <c r="H10" s="44"/>
      <c r="I10" s="28"/>
      <c r="J10" s="22">
        <f t="shared" si="0"/>
        <v>0</v>
      </c>
    </row>
    <row r="11" spans="1:10">
      <c r="A11" s="40"/>
      <c r="B11" s="54"/>
      <c r="C11" s="54"/>
      <c r="D11" s="37"/>
      <c r="E11" s="22"/>
      <c r="F11" s="37"/>
      <c r="G11" s="22"/>
      <c r="H11" s="44"/>
      <c r="I11" s="28"/>
      <c r="J11" s="22">
        <f t="shared" si="0"/>
        <v>0</v>
      </c>
    </row>
    <row r="12" spans="1:10">
      <c r="A12" s="40"/>
      <c r="B12" s="54"/>
      <c r="C12" s="54"/>
      <c r="D12" s="37"/>
      <c r="E12" s="22"/>
      <c r="F12" s="37"/>
      <c r="G12" s="22"/>
      <c r="H12" s="44"/>
      <c r="I12" s="28"/>
      <c r="J12" s="22">
        <f t="shared" si="0"/>
        <v>0</v>
      </c>
    </row>
    <row r="13" spans="1:10">
      <c r="A13" s="40"/>
      <c r="B13" s="54"/>
      <c r="C13" s="54"/>
      <c r="D13" s="37"/>
      <c r="E13" s="22"/>
      <c r="F13" s="37"/>
      <c r="G13" s="22"/>
      <c r="H13" s="44"/>
      <c r="I13" s="28"/>
      <c r="J13" s="22">
        <f t="shared" si="0"/>
        <v>0</v>
      </c>
    </row>
    <row r="14" spans="1:10">
      <c r="A14" s="40"/>
      <c r="B14" s="54"/>
      <c r="C14" s="54"/>
      <c r="D14" s="37"/>
      <c r="E14" s="22"/>
      <c r="F14" s="37"/>
      <c r="G14" s="22"/>
      <c r="H14" s="44"/>
      <c r="I14" s="28"/>
      <c r="J14" s="22">
        <f t="shared" si="0"/>
        <v>0</v>
      </c>
    </row>
    <row r="15" spans="1:10">
      <c r="A15" s="40"/>
      <c r="B15" s="54"/>
      <c r="C15" s="54"/>
      <c r="D15" s="37"/>
      <c r="E15" s="22"/>
      <c r="F15" s="37"/>
      <c r="G15" s="22"/>
      <c r="H15" s="44"/>
      <c r="I15" s="28"/>
      <c r="J15" s="22">
        <f t="shared" si="0"/>
        <v>0</v>
      </c>
    </row>
    <row r="16" spans="1:10">
      <c r="A16" s="40"/>
      <c r="B16" s="54"/>
      <c r="C16" s="54"/>
      <c r="D16" s="37"/>
      <c r="E16" s="22"/>
      <c r="F16" s="37"/>
      <c r="G16" s="22"/>
      <c r="H16" s="44"/>
      <c r="I16" s="28"/>
      <c r="J16" s="22">
        <f t="shared" si="0"/>
        <v>0</v>
      </c>
    </row>
    <row r="17" spans="1:10">
      <c r="A17" s="40"/>
      <c r="B17" s="54"/>
      <c r="C17" s="54"/>
      <c r="D17" s="37"/>
      <c r="E17" s="22"/>
      <c r="F17" s="37"/>
      <c r="G17" s="22"/>
      <c r="H17" s="44"/>
      <c r="I17" s="28"/>
      <c r="J17" s="22">
        <f t="shared" si="0"/>
        <v>0</v>
      </c>
    </row>
    <row r="18" spans="1:10">
      <c r="A18" s="40"/>
      <c r="B18" s="54"/>
      <c r="C18" s="54"/>
      <c r="D18" s="37"/>
      <c r="E18" s="22"/>
      <c r="F18" s="37"/>
      <c r="G18" s="22"/>
      <c r="H18" s="44"/>
      <c r="I18" s="28"/>
      <c r="J18" s="22">
        <f t="shared" si="0"/>
        <v>0</v>
      </c>
    </row>
    <row r="19" spans="1:10">
      <c r="A19" s="40"/>
      <c r="B19" s="54"/>
      <c r="C19" s="54"/>
      <c r="D19" s="37"/>
      <c r="E19" s="22"/>
      <c r="F19" s="37"/>
      <c r="G19" s="22"/>
      <c r="H19" s="44"/>
      <c r="I19" s="28"/>
      <c r="J19" s="22">
        <f t="shared" si="0"/>
        <v>0</v>
      </c>
    </row>
    <row r="20" spans="1:10">
      <c r="A20" s="40"/>
      <c r="B20" s="54"/>
      <c r="C20" s="54"/>
      <c r="D20" s="37"/>
      <c r="E20" s="22"/>
      <c r="F20" s="37"/>
      <c r="G20" s="22"/>
      <c r="H20" s="44"/>
      <c r="I20" s="28"/>
      <c r="J20" s="22">
        <f t="shared" si="0"/>
        <v>0</v>
      </c>
    </row>
    <row r="21" spans="1:10">
      <c r="A21" s="40"/>
      <c r="B21" s="54"/>
      <c r="C21" s="54"/>
      <c r="D21" s="37"/>
      <c r="E21" s="22"/>
      <c r="F21" s="37"/>
      <c r="G21" s="22"/>
      <c r="H21" s="44"/>
      <c r="I21" s="28"/>
      <c r="J21" s="22">
        <f t="shared" si="0"/>
        <v>0</v>
      </c>
    </row>
    <row r="22" spans="1:10">
      <c r="A22" s="40"/>
      <c r="B22" s="54"/>
      <c r="C22" s="54"/>
      <c r="D22" s="37"/>
      <c r="E22" s="22"/>
      <c r="F22" s="37"/>
      <c r="G22" s="22"/>
      <c r="H22" s="44"/>
      <c r="I22" s="28"/>
      <c r="J22" s="22">
        <f t="shared" si="0"/>
        <v>0</v>
      </c>
    </row>
    <row r="23" spans="1:10">
      <c r="A23" s="40"/>
      <c r="B23" s="54"/>
      <c r="C23" s="54"/>
      <c r="D23" s="37"/>
      <c r="E23" s="22"/>
      <c r="F23" s="37"/>
      <c r="G23" s="22"/>
      <c r="H23" s="44"/>
      <c r="I23" s="28"/>
      <c r="J23" s="22">
        <f t="shared" si="0"/>
        <v>0</v>
      </c>
    </row>
    <row r="24" spans="1:10">
      <c r="A24" s="40"/>
      <c r="B24" s="54"/>
      <c r="C24" s="54"/>
      <c r="D24" s="37"/>
      <c r="E24" s="22"/>
      <c r="F24" s="37"/>
      <c r="G24" s="22"/>
      <c r="H24" s="44"/>
      <c r="I24" s="28"/>
      <c r="J24" s="22">
        <f t="shared" si="0"/>
        <v>0</v>
      </c>
    </row>
    <row r="25" spans="1:10">
      <c r="A25" s="40"/>
      <c r="B25" s="54"/>
      <c r="C25" s="54"/>
      <c r="D25" s="37"/>
      <c r="E25" s="22"/>
      <c r="F25" s="37"/>
      <c r="G25" s="22"/>
      <c r="H25" s="44"/>
      <c r="I25" s="28"/>
      <c r="J25" s="22">
        <f t="shared" si="0"/>
        <v>0</v>
      </c>
    </row>
    <row r="26" spans="1:10" ht="15.75" thickBot="1">
      <c r="A26" s="41"/>
      <c r="B26" s="55"/>
      <c r="C26" s="55"/>
      <c r="D26" s="48"/>
      <c r="E26" s="23"/>
      <c r="F26" s="48"/>
      <c r="G26" s="23"/>
      <c r="H26" s="45"/>
      <c r="I26" s="29"/>
      <c r="J26" s="34">
        <f t="shared" si="0"/>
        <v>0</v>
      </c>
    </row>
    <row r="27" spans="1:10" ht="16.5" thickBot="1">
      <c r="A27" s="50"/>
      <c r="B27" s="56"/>
      <c r="C27" s="56"/>
      <c r="D27" s="31">
        <f t="shared" ref="D27:J27" si="1">SUM(D4:D26)</f>
        <v>90</v>
      </c>
      <c r="E27" s="32">
        <f t="shared" si="1"/>
        <v>1647</v>
      </c>
      <c r="F27" s="31">
        <f t="shared" si="1"/>
        <v>105</v>
      </c>
      <c r="G27" s="32">
        <f t="shared" si="1"/>
        <v>374</v>
      </c>
      <c r="H27" s="31">
        <f t="shared" si="1"/>
        <v>0</v>
      </c>
      <c r="I27" s="33">
        <f t="shared" si="1"/>
        <v>3663</v>
      </c>
      <c r="J27" s="35">
        <f t="shared" si="1"/>
        <v>5684</v>
      </c>
    </row>
  </sheetData>
  <mergeCells count="5">
    <mergeCell ref="A1:J1"/>
    <mergeCell ref="B2:C2"/>
    <mergeCell ref="D2:E2"/>
    <mergeCell ref="F2:G2"/>
    <mergeCell ref="H2:I2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E28"/>
  <sheetViews>
    <sheetView workbookViewId="0">
      <selection activeCell="C18" sqref="C18"/>
    </sheetView>
  </sheetViews>
  <sheetFormatPr baseColWidth="10" defaultRowHeight="15"/>
  <cols>
    <col min="1" max="1" width="11.42578125" style="66"/>
    <col min="2" max="2" width="23.42578125" customWidth="1"/>
    <col min="3" max="3" width="16.42578125" customWidth="1"/>
    <col min="4" max="4" width="22.85546875" customWidth="1"/>
    <col min="5" max="5" width="18.42578125" style="20" customWidth="1"/>
  </cols>
  <sheetData>
    <row r="1" spans="1:5" ht="15.75" thickBot="1"/>
    <row r="2" spans="1:5" ht="22.5" thickBot="1">
      <c r="A2" s="92" t="s">
        <v>22</v>
      </c>
      <c r="B2" s="93"/>
      <c r="C2" s="93"/>
      <c r="D2" s="93"/>
      <c r="E2" s="94"/>
    </row>
    <row r="3" spans="1:5" ht="15.75" thickBot="1">
      <c r="A3" s="60" t="s">
        <v>6</v>
      </c>
      <c r="B3" s="58" t="s">
        <v>19</v>
      </c>
      <c r="C3" s="58" t="s">
        <v>20</v>
      </c>
      <c r="D3" s="58" t="s">
        <v>21</v>
      </c>
      <c r="E3" s="62" t="s">
        <v>3</v>
      </c>
    </row>
    <row r="4" spans="1:5">
      <c r="A4" s="63">
        <v>41899</v>
      </c>
      <c r="B4" s="4"/>
      <c r="C4" s="4"/>
      <c r="D4" s="4"/>
      <c r="E4" s="24">
        <v>1000</v>
      </c>
    </row>
    <row r="5" spans="1:5">
      <c r="A5" s="64">
        <v>41900</v>
      </c>
      <c r="B5" s="2"/>
      <c r="C5" s="2"/>
      <c r="D5" s="2"/>
      <c r="E5" s="22">
        <v>2000</v>
      </c>
    </row>
    <row r="6" spans="1:5">
      <c r="A6" s="64">
        <v>41899</v>
      </c>
      <c r="B6" s="2"/>
      <c r="C6" s="2"/>
      <c r="D6" s="2"/>
      <c r="E6" s="22">
        <v>1000</v>
      </c>
    </row>
    <row r="7" spans="1:5">
      <c r="A7" s="64">
        <v>41902</v>
      </c>
      <c r="B7" s="2"/>
      <c r="C7" s="2"/>
      <c r="D7" s="2"/>
      <c r="E7" s="22">
        <v>3000</v>
      </c>
    </row>
    <row r="8" spans="1:5">
      <c r="A8" s="64">
        <v>41900</v>
      </c>
      <c r="B8" s="2"/>
      <c r="C8" s="2"/>
      <c r="D8" s="2"/>
      <c r="E8" s="22">
        <v>2000</v>
      </c>
    </row>
    <row r="9" spans="1:5">
      <c r="A9" s="64">
        <v>41812</v>
      </c>
      <c r="B9" s="2"/>
      <c r="C9" s="2"/>
      <c r="D9" s="2"/>
      <c r="E9" s="22">
        <v>3000</v>
      </c>
    </row>
    <row r="10" spans="1:5">
      <c r="A10" s="64"/>
      <c r="B10" s="2"/>
      <c r="C10" s="2"/>
      <c r="D10" s="2"/>
      <c r="E10" s="22"/>
    </row>
    <row r="11" spans="1:5">
      <c r="A11" s="64"/>
      <c r="B11" s="2"/>
      <c r="C11" s="2"/>
      <c r="D11" s="2"/>
      <c r="E11" s="22"/>
    </row>
    <row r="12" spans="1:5">
      <c r="A12" s="64"/>
      <c r="B12" s="2"/>
      <c r="C12" s="2"/>
      <c r="D12" s="2"/>
      <c r="E12" s="22"/>
    </row>
    <row r="13" spans="1:5">
      <c r="A13" s="64"/>
      <c r="B13" s="2"/>
      <c r="C13" s="2"/>
      <c r="D13" s="2"/>
      <c r="E13" s="22"/>
    </row>
    <row r="14" spans="1:5">
      <c r="A14" s="64"/>
      <c r="B14" s="2"/>
      <c r="C14" s="2"/>
      <c r="D14" s="2"/>
      <c r="E14" s="22"/>
    </row>
    <row r="15" spans="1:5">
      <c r="A15" s="64"/>
      <c r="B15" s="2"/>
      <c r="C15" s="2"/>
      <c r="D15" s="2"/>
      <c r="E15" s="22"/>
    </row>
    <row r="16" spans="1:5">
      <c r="A16" s="64"/>
      <c r="B16" s="2"/>
      <c r="C16" s="2"/>
      <c r="D16" s="2"/>
      <c r="E16" s="22"/>
    </row>
    <row r="17" spans="1:5">
      <c r="A17" s="64"/>
      <c r="B17" s="2"/>
      <c r="C17" s="2"/>
      <c r="D17" s="2"/>
      <c r="E17" s="22"/>
    </row>
    <row r="18" spans="1:5">
      <c r="A18" s="64"/>
      <c r="B18" s="2"/>
      <c r="C18" s="2"/>
      <c r="D18" s="2"/>
      <c r="E18" s="22"/>
    </row>
    <row r="19" spans="1:5">
      <c r="A19" s="64"/>
      <c r="B19" s="2"/>
      <c r="C19" s="2"/>
      <c r="D19" s="2"/>
      <c r="E19" s="22"/>
    </row>
    <row r="20" spans="1:5">
      <c r="A20" s="64"/>
      <c r="B20" s="2"/>
      <c r="C20" s="2"/>
      <c r="D20" s="2"/>
      <c r="E20" s="22"/>
    </row>
    <row r="21" spans="1:5">
      <c r="A21" s="64"/>
      <c r="B21" s="2"/>
      <c r="C21" s="2"/>
      <c r="D21" s="2"/>
      <c r="E21" s="22"/>
    </row>
    <row r="22" spans="1:5">
      <c r="A22" s="64"/>
      <c r="B22" s="2"/>
      <c r="C22" s="2"/>
      <c r="D22" s="2"/>
      <c r="E22" s="22"/>
    </row>
    <row r="23" spans="1:5">
      <c r="A23" s="64"/>
      <c r="B23" s="2"/>
      <c r="C23" s="2"/>
      <c r="D23" s="2"/>
      <c r="E23" s="22"/>
    </row>
    <row r="24" spans="1:5">
      <c r="A24" s="64"/>
      <c r="B24" s="2"/>
      <c r="C24" s="2"/>
      <c r="D24" s="2"/>
      <c r="E24" s="22"/>
    </row>
    <row r="25" spans="1:5">
      <c r="A25" s="64"/>
      <c r="B25" s="2"/>
      <c r="C25" s="2"/>
      <c r="D25" s="2"/>
      <c r="E25" s="22"/>
    </row>
    <row r="26" spans="1:5">
      <c r="A26" s="64"/>
      <c r="B26" s="2"/>
      <c r="C26" s="2"/>
      <c r="D26" s="2"/>
      <c r="E26" s="22"/>
    </row>
    <row r="27" spans="1:5" ht="15.75" thickBot="1">
      <c r="A27" s="65"/>
      <c r="B27" s="9"/>
      <c r="C27" s="9"/>
      <c r="D27" s="9"/>
      <c r="E27" s="23"/>
    </row>
    <row r="28" spans="1:5" ht="15.75" thickBot="1">
      <c r="A28" s="61"/>
      <c r="B28" s="59"/>
      <c r="C28" s="59"/>
      <c r="D28" s="59"/>
      <c r="E28" s="67">
        <f>SUM(E4:E27)</f>
        <v>12000</v>
      </c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217"/>
  <sheetViews>
    <sheetView tabSelected="1" workbookViewId="0">
      <pane ySplit="2" topLeftCell="A3" activePane="bottomLeft" state="frozenSplit"/>
      <selection pane="bottomLeft" activeCell="A3" sqref="A3"/>
    </sheetView>
  </sheetViews>
  <sheetFormatPr baseColWidth="10" defaultRowHeight="15"/>
  <cols>
    <col min="2" max="2" width="12.140625" bestFit="1" customWidth="1"/>
    <col min="3" max="3" width="12.28515625" bestFit="1" customWidth="1"/>
    <col min="4" max="4" width="16" bestFit="1" customWidth="1"/>
    <col min="5" max="5" width="16.7109375" bestFit="1" customWidth="1"/>
    <col min="6" max="6" width="16.42578125" bestFit="1" customWidth="1"/>
    <col min="7" max="7" width="18" bestFit="1" customWidth="1"/>
    <col min="9" max="9" width="13.42578125" customWidth="1"/>
    <col min="10" max="10" width="58.140625" bestFit="1" customWidth="1"/>
  </cols>
  <sheetData>
    <row r="1" spans="1:10" ht="15.75" thickBot="1">
      <c r="A1" s="51"/>
    </row>
    <row r="2" spans="1:10" ht="32.25" customHeight="1" thickBot="1">
      <c r="A2" s="70" t="s">
        <v>6</v>
      </c>
      <c r="B2" s="70" t="s">
        <v>25</v>
      </c>
      <c r="C2" s="70" t="s">
        <v>23</v>
      </c>
      <c r="D2" s="70" t="s">
        <v>26</v>
      </c>
      <c r="E2" s="70" t="s">
        <v>27</v>
      </c>
      <c r="F2" s="70" t="s">
        <v>28</v>
      </c>
      <c r="G2" s="70" t="s">
        <v>24</v>
      </c>
      <c r="J2" s="95" t="s">
        <v>44</v>
      </c>
    </row>
    <row r="3" spans="1:10">
      <c r="A3" s="69">
        <v>41791</v>
      </c>
      <c r="B3" s="2">
        <f>SUMIFS(Données!$D:$D,Données!$A:$A,'ETAT GENERAL'!$A3,Données!$B:$B,"Vente bijoux")</f>
        <v>0</v>
      </c>
      <c r="C3" s="2">
        <f>SUMIFS(Données!$D:$D,Données!$A:$A,'ETAT GENERAL'!$A3,Données!$B:$B,"Achats bijoux")</f>
        <v>0</v>
      </c>
      <c r="D3" s="2">
        <f>SUMIFS(Données!$D:$D,Données!$A:$A,'ETAT GENERAL'!$A3,Données!$C:$C,"18")</f>
        <v>0</v>
      </c>
      <c r="E3" s="2">
        <f>SUMIFS(Données!$D:$D,Données!$A:$A,'ETAT GENERAL'!$A3,Données!$C:$C,"21")</f>
        <v>0</v>
      </c>
      <c r="F3" s="2">
        <f>SUMIFS(Données!$D:$D,Données!$A:$A,'ETAT GENERAL'!$A3,Données!$C:$C,"ARG")</f>
        <v>0</v>
      </c>
      <c r="G3" s="2">
        <f>SUMIFS(Données!$D:$D,Données!$A:$A,'ETAT GENERAL'!$A3,Données!$B:$B,"Prestation")</f>
        <v>0</v>
      </c>
    </row>
    <row r="4" spans="1:10">
      <c r="A4" s="69">
        <v>41792</v>
      </c>
      <c r="B4" s="2">
        <f>SUMIFS(Données!$D:$D,Données!$A:$A,'ETAT GENERAL'!$A4,Données!$B:$B,"Vente bijoux")</f>
        <v>0</v>
      </c>
      <c r="C4" s="2">
        <f>SUMIFS(Données!$D:$D,Données!$A:$A,'ETAT GENERAL'!$A4,Données!$B:$B,"Achats bijoux")</f>
        <v>0</v>
      </c>
      <c r="D4" s="2">
        <f>SUMIFS(Données!$D:$D,Données!$A:$A,'ETAT GENERAL'!$A4,Données!$C:$C,"18")</f>
        <v>0</v>
      </c>
      <c r="E4" s="2">
        <f>SUMIFS(Données!$D:$D,Données!$A:$A,'ETAT GENERAL'!$A4,Données!$C:$C,"21")</f>
        <v>0</v>
      </c>
      <c r="F4" s="2">
        <f>SUMIFS(Données!$D:$D,Données!$A:$A,'ETAT GENERAL'!$A4,Données!$C:$C,"ARG")</f>
        <v>0</v>
      </c>
      <c r="G4" s="2">
        <f>SUMIFS(Données!$D:$D,Données!$A:$A,'ETAT GENERAL'!$A4,Données!$B:$B,"Prestation")</f>
        <v>0</v>
      </c>
    </row>
    <row r="5" spans="1:10">
      <c r="A5" s="69">
        <v>41793</v>
      </c>
      <c r="B5" s="2">
        <f>SUMIFS(Données!$D:$D,Données!$A:$A,'ETAT GENERAL'!$A5,Données!$B:$B,"Vente bijoux")</f>
        <v>0</v>
      </c>
      <c r="C5" s="2">
        <f>SUMIFS(Données!$D:$D,Données!$A:$A,'ETAT GENERAL'!$A5,Données!$B:$B,"Achats bijoux")</f>
        <v>0</v>
      </c>
      <c r="D5" s="2">
        <f>SUMIFS(Données!$D:$D,Données!$A:$A,'ETAT GENERAL'!$A5,Données!$C:$C,"18")</f>
        <v>0</v>
      </c>
      <c r="E5" s="2">
        <f>SUMIFS(Données!$D:$D,Données!$A:$A,'ETAT GENERAL'!$A5,Données!$C:$C,"21")</f>
        <v>0</v>
      </c>
      <c r="F5" s="2">
        <f>SUMIFS(Données!$D:$D,Données!$A:$A,'ETAT GENERAL'!$A5,Données!$C:$C,"ARG")</f>
        <v>0</v>
      </c>
      <c r="G5" s="2">
        <f>SUMIFS(Données!$D:$D,Données!$A:$A,'ETAT GENERAL'!$A5,Données!$B:$B,"Prestation")</f>
        <v>0</v>
      </c>
    </row>
    <row r="6" spans="1:10">
      <c r="A6" s="69">
        <v>41794</v>
      </c>
      <c r="B6" s="2">
        <f>SUMIFS(Données!$D:$D,Données!$A:$A,'ETAT GENERAL'!$A6,Données!$B:$B,"Vente bijoux")</f>
        <v>0</v>
      </c>
      <c r="C6" s="2">
        <f>SUMIFS(Données!$D:$D,Données!$A:$A,'ETAT GENERAL'!$A6,Données!$B:$B,"Achats bijoux")</f>
        <v>0</v>
      </c>
      <c r="D6" s="2">
        <f>SUMIFS(Données!$D:$D,Données!$A:$A,'ETAT GENERAL'!$A6,Données!$C:$C,"18")</f>
        <v>0</v>
      </c>
      <c r="E6" s="2">
        <f>SUMIFS(Données!$D:$D,Données!$A:$A,'ETAT GENERAL'!$A6,Données!$C:$C,"21")</f>
        <v>0</v>
      </c>
      <c r="F6" s="2">
        <f>SUMIFS(Données!$D:$D,Données!$A:$A,'ETAT GENERAL'!$A6,Données!$C:$C,"ARG")</f>
        <v>0</v>
      </c>
      <c r="G6" s="2">
        <f>SUMIFS(Données!$D:$D,Données!$A:$A,'ETAT GENERAL'!$A6,Données!$B:$B,"Prestation")</f>
        <v>0</v>
      </c>
    </row>
    <row r="7" spans="1:10">
      <c r="A7" s="69">
        <v>41795</v>
      </c>
      <c r="B7" s="2">
        <f>SUMIFS(Données!$D:$D,Données!$A:$A,'ETAT GENERAL'!$A7,Données!$B:$B,"Vente bijoux")</f>
        <v>0</v>
      </c>
      <c r="C7" s="2">
        <f>SUMIFS(Données!$D:$D,Données!$A:$A,'ETAT GENERAL'!$A7,Données!$B:$B,"Achats bijoux")</f>
        <v>0</v>
      </c>
      <c r="D7" s="2">
        <f>SUMIFS(Données!$D:$D,Données!$A:$A,'ETAT GENERAL'!$A7,Données!$C:$C,"18")</f>
        <v>0</v>
      </c>
      <c r="E7" s="2">
        <f>SUMIFS(Données!$D:$D,Données!$A:$A,'ETAT GENERAL'!$A7,Données!$C:$C,"21")</f>
        <v>0</v>
      </c>
      <c r="F7" s="2">
        <f>SUMIFS(Données!$D:$D,Données!$A:$A,'ETAT GENERAL'!$A7,Données!$C:$C,"ARG")</f>
        <v>0</v>
      </c>
      <c r="G7" s="2">
        <f>SUMIFS(Données!$D:$D,Données!$A:$A,'ETAT GENERAL'!$A7,Données!$B:$B,"Prestation")</f>
        <v>0</v>
      </c>
    </row>
    <row r="8" spans="1:10">
      <c r="A8" s="69">
        <v>41796</v>
      </c>
      <c r="B8" s="2">
        <f>SUMIFS(Données!$D:$D,Données!$A:$A,'ETAT GENERAL'!$A8,Données!$B:$B,"Vente bijoux")</f>
        <v>0</v>
      </c>
      <c r="C8" s="2">
        <f>SUMIFS(Données!$D:$D,Données!$A:$A,'ETAT GENERAL'!$A8,Données!$B:$B,"Achats bijoux")</f>
        <v>0</v>
      </c>
      <c r="D8" s="2">
        <f>SUMIFS(Données!$D:$D,Données!$A:$A,'ETAT GENERAL'!$A8,Données!$C:$C,"18")</f>
        <v>0</v>
      </c>
      <c r="E8" s="2">
        <f>SUMIFS(Données!$D:$D,Données!$A:$A,'ETAT GENERAL'!$A8,Données!$C:$C,"21")</f>
        <v>0</v>
      </c>
      <c r="F8" s="2">
        <f>SUMIFS(Données!$D:$D,Données!$A:$A,'ETAT GENERAL'!$A8,Données!$C:$C,"ARG")</f>
        <v>0</v>
      </c>
      <c r="G8" s="2">
        <f>SUMIFS(Données!$D:$D,Données!$A:$A,'ETAT GENERAL'!$A8,Données!$B:$B,"Prestation")</f>
        <v>0</v>
      </c>
    </row>
    <row r="9" spans="1:10">
      <c r="A9" s="69">
        <v>41797</v>
      </c>
      <c r="B9" s="2">
        <f>SUMIFS(Données!$D:$D,Données!$A:$A,'ETAT GENERAL'!$A9,Données!$B:$B,"Vente bijoux")</f>
        <v>0</v>
      </c>
      <c r="C9" s="2">
        <f>SUMIFS(Données!$D:$D,Données!$A:$A,'ETAT GENERAL'!$A9,Données!$B:$B,"Achats bijoux")</f>
        <v>0</v>
      </c>
      <c r="D9" s="2">
        <f>SUMIFS(Données!$D:$D,Données!$A:$A,'ETAT GENERAL'!$A9,Données!$C:$C,"18")</f>
        <v>0</v>
      </c>
      <c r="E9" s="2">
        <f>SUMIFS(Données!$D:$D,Données!$A:$A,'ETAT GENERAL'!$A9,Données!$C:$C,"21")</f>
        <v>0</v>
      </c>
      <c r="F9" s="2">
        <f>SUMIFS(Données!$D:$D,Données!$A:$A,'ETAT GENERAL'!$A9,Données!$C:$C,"ARG")</f>
        <v>0</v>
      </c>
      <c r="G9" s="2">
        <f>SUMIFS(Données!$D:$D,Données!$A:$A,'ETAT GENERAL'!$A9,Données!$B:$B,"Prestation")</f>
        <v>0</v>
      </c>
    </row>
    <row r="10" spans="1:10">
      <c r="A10" s="69">
        <v>41798</v>
      </c>
      <c r="B10" s="2">
        <f>SUMIFS(Données!$D:$D,Données!$A:$A,'ETAT GENERAL'!$A10,Données!$B:$B,"Vente bijoux")</f>
        <v>0</v>
      </c>
      <c r="C10" s="2">
        <f>SUMIFS(Données!$D:$D,Données!$A:$A,'ETAT GENERAL'!$A10,Données!$B:$B,"Achats bijoux")</f>
        <v>0</v>
      </c>
      <c r="D10" s="2">
        <f>SUMIFS(Données!$D:$D,Données!$A:$A,'ETAT GENERAL'!$A10,Données!$C:$C,"18")</f>
        <v>0</v>
      </c>
      <c r="E10" s="2">
        <f>SUMIFS(Données!$D:$D,Données!$A:$A,'ETAT GENERAL'!$A10,Données!$C:$C,"21")</f>
        <v>0</v>
      </c>
      <c r="F10" s="2">
        <f>SUMIFS(Données!$D:$D,Données!$A:$A,'ETAT GENERAL'!$A10,Données!$C:$C,"ARG")</f>
        <v>0</v>
      </c>
      <c r="G10" s="2">
        <f>SUMIFS(Données!$D:$D,Données!$A:$A,'ETAT GENERAL'!$A10,Données!$B:$B,"Prestation")</f>
        <v>0</v>
      </c>
    </row>
    <row r="11" spans="1:10">
      <c r="A11" s="69">
        <v>41799</v>
      </c>
      <c r="B11" s="2">
        <f>SUMIFS(Données!$D:$D,Données!$A:$A,'ETAT GENERAL'!$A11,Données!$B:$B,"Vente bijoux")</f>
        <v>0</v>
      </c>
      <c r="C11" s="2">
        <f>SUMIFS(Données!$D:$D,Données!$A:$A,'ETAT GENERAL'!$A11,Données!$B:$B,"Achats bijoux")</f>
        <v>0</v>
      </c>
      <c r="D11" s="2">
        <f>SUMIFS(Données!$D:$D,Données!$A:$A,'ETAT GENERAL'!$A11,Données!$C:$C,"18")</f>
        <v>0</v>
      </c>
      <c r="E11" s="2">
        <f>SUMIFS(Données!$D:$D,Données!$A:$A,'ETAT GENERAL'!$A11,Données!$C:$C,"21")</f>
        <v>0</v>
      </c>
      <c r="F11" s="2">
        <f>SUMIFS(Données!$D:$D,Données!$A:$A,'ETAT GENERAL'!$A11,Données!$C:$C,"ARG")</f>
        <v>0</v>
      </c>
      <c r="G11" s="2">
        <f>SUMIFS(Données!$D:$D,Données!$A:$A,'ETAT GENERAL'!$A11,Données!$B:$B,"Prestation")</f>
        <v>0</v>
      </c>
    </row>
    <row r="12" spans="1:10">
      <c r="A12" s="69">
        <v>41800</v>
      </c>
      <c r="B12" s="2">
        <f>SUMIFS(Données!$D:$D,Données!$A:$A,'ETAT GENERAL'!$A12,Données!$B:$B,"Vente bijoux")</f>
        <v>0</v>
      </c>
      <c r="C12" s="2">
        <f>SUMIFS(Données!$D:$D,Données!$A:$A,'ETAT GENERAL'!$A12,Données!$B:$B,"Achats bijoux")</f>
        <v>0</v>
      </c>
      <c r="D12" s="2">
        <f>SUMIFS(Données!$D:$D,Données!$A:$A,'ETAT GENERAL'!$A12,Données!$C:$C,"18")</f>
        <v>0</v>
      </c>
      <c r="E12" s="2">
        <f>SUMIFS(Données!$D:$D,Données!$A:$A,'ETAT GENERAL'!$A12,Données!$C:$C,"21")</f>
        <v>0</v>
      </c>
      <c r="F12" s="2">
        <f>SUMIFS(Données!$D:$D,Données!$A:$A,'ETAT GENERAL'!$A12,Données!$C:$C,"ARG")</f>
        <v>0</v>
      </c>
      <c r="G12" s="2">
        <f>SUMIFS(Données!$D:$D,Données!$A:$A,'ETAT GENERAL'!$A12,Données!$B:$B,"Prestation")</f>
        <v>0</v>
      </c>
    </row>
    <row r="13" spans="1:10">
      <c r="A13" s="69">
        <v>41801</v>
      </c>
      <c r="B13" s="2">
        <f>SUMIFS(Données!$D:$D,Données!$A:$A,'ETAT GENERAL'!$A13,Données!$B:$B,"Vente bijoux")</f>
        <v>0</v>
      </c>
      <c r="C13" s="2">
        <f>SUMIFS(Données!$D:$D,Données!$A:$A,'ETAT GENERAL'!$A13,Données!$B:$B,"Achats bijoux")</f>
        <v>0</v>
      </c>
      <c r="D13" s="2">
        <f>SUMIFS(Données!$D:$D,Données!$A:$A,'ETAT GENERAL'!$A13,Données!$C:$C,"18")</f>
        <v>0</v>
      </c>
      <c r="E13" s="2">
        <f>SUMIFS(Données!$D:$D,Données!$A:$A,'ETAT GENERAL'!$A13,Données!$C:$C,"21")</f>
        <v>0</v>
      </c>
      <c r="F13" s="2">
        <f>SUMIFS(Données!$D:$D,Données!$A:$A,'ETAT GENERAL'!$A13,Données!$C:$C,"ARG")</f>
        <v>0</v>
      </c>
      <c r="G13" s="2">
        <f>SUMIFS(Données!$D:$D,Données!$A:$A,'ETAT GENERAL'!$A13,Données!$B:$B,"Prestation")</f>
        <v>0</v>
      </c>
    </row>
    <row r="14" spans="1:10">
      <c r="A14" s="69">
        <v>41802</v>
      </c>
      <c r="B14" s="2">
        <f>SUMIFS(Données!$D:$D,Données!$A:$A,'ETAT GENERAL'!$A14,Données!$B:$B,"Vente bijoux")</f>
        <v>0</v>
      </c>
      <c r="C14" s="2">
        <f>SUMIFS(Données!$D:$D,Données!$A:$A,'ETAT GENERAL'!$A14,Données!$B:$B,"Achats bijoux")</f>
        <v>0</v>
      </c>
      <c r="D14" s="2">
        <f>SUMIFS(Données!$D:$D,Données!$A:$A,'ETAT GENERAL'!$A14,Données!$C:$C,"18")</f>
        <v>0</v>
      </c>
      <c r="E14" s="2">
        <f>SUMIFS(Données!$D:$D,Données!$A:$A,'ETAT GENERAL'!$A14,Données!$C:$C,"21")</f>
        <v>0</v>
      </c>
      <c r="F14" s="2">
        <f>SUMIFS(Données!$D:$D,Données!$A:$A,'ETAT GENERAL'!$A14,Données!$C:$C,"ARG")</f>
        <v>0</v>
      </c>
      <c r="G14" s="2">
        <f>SUMIFS(Données!$D:$D,Données!$A:$A,'ETAT GENERAL'!$A14,Données!$B:$B,"Prestation")</f>
        <v>0</v>
      </c>
    </row>
    <row r="15" spans="1:10">
      <c r="A15" s="69">
        <v>41803</v>
      </c>
      <c r="B15" s="2">
        <f>SUMIFS(Données!$D:$D,Données!$A:$A,'ETAT GENERAL'!$A15,Données!$B:$B,"Vente bijoux")</f>
        <v>0</v>
      </c>
      <c r="C15" s="2">
        <f>SUMIFS(Données!$D:$D,Données!$A:$A,'ETAT GENERAL'!$A15,Données!$B:$B,"Achats bijoux")</f>
        <v>0</v>
      </c>
      <c r="D15" s="2">
        <f>SUMIFS(Données!$D:$D,Données!$A:$A,'ETAT GENERAL'!$A15,Données!$C:$C,"18")</f>
        <v>0</v>
      </c>
      <c r="E15" s="2">
        <f>SUMIFS(Données!$D:$D,Données!$A:$A,'ETAT GENERAL'!$A15,Données!$C:$C,"21")</f>
        <v>0</v>
      </c>
      <c r="F15" s="2">
        <f>SUMIFS(Données!$D:$D,Données!$A:$A,'ETAT GENERAL'!$A15,Données!$C:$C,"ARG")</f>
        <v>0</v>
      </c>
      <c r="G15" s="2">
        <f>SUMIFS(Données!$D:$D,Données!$A:$A,'ETAT GENERAL'!$A15,Données!$B:$B,"Prestation")</f>
        <v>0</v>
      </c>
    </row>
    <row r="16" spans="1:10">
      <c r="A16" s="69">
        <v>41804</v>
      </c>
      <c r="B16" s="2">
        <f>SUMIFS(Données!$D:$D,Données!$A:$A,'ETAT GENERAL'!$A16,Données!$B:$B,"Vente bijoux")</f>
        <v>0</v>
      </c>
      <c r="C16" s="2">
        <f>SUMIFS(Données!$D:$D,Données!$A:$A,'ETAT GENERAL'!$A16,Données!$B:$B,"Achats bijoux")</f>
        <v>0</v>
      </c>
      <c r="D16" s="2">
        <f>SUMIFS(Données!$D:$D,Données!$A:$A,'ETAT GENERAL'!$A16,Données!$C:$C,"18")</f>
        <v>0</v>
      </c>
      <c r="E16" s="2">
        <f>SUMIFS(Données!$D:$D,Données!$A:$A,'ETAT GENERAL'!$A16,Données!$C:$C,"21")</f>
        <v>0</v>
      </c>
      <c r="F16" s="2">
        <f>SUMIFS(Données!$D:$D,Données!$A:$A,'ETAT GENERAL'!$A16,Données!$C:$C,"ARG")</f>
        <v>0</v>
      </c>
      <c r="G16" s="2">
        <f>SUMIFS(Données!$D:$D,Données!$A:$A,'ETAT GENERAL'!$A16,Données!$B:$B,"Prestation")</f>
        <v>0</v>
      </c>
    </row>
    <row r="17" spans="1:7">
      <c r="A17" s="69">
        <v>41805</v>
      </c>
      <c r="B17" s="2">
        <f>SUMIFS(Données!$D:$D,Données!$A:$A,'ETAT GENERAL'!$A17,Données!$B:$B,"Vente bijoux")</f>
        <v>0</v>
      </c>
      <c r="C17" s="2">
        <f>SUMIFS(Données!$D:$D,Données!$A:$A,'ETAT GENERAL'!$A17,Données!$B:$B,"Achats bijoux")</f>
        <v>0</v>
      </c>
      <c r="D17" s="2">
        <f>SUMIFS(Données!$D:$D,Données!$A:$A,'ETAT GENERAL'!$A17,Données!$C:$C,"18")</f>
        <v>0</v>
      </c>
      <c r="E17" s="2">
        <f>SUMIFS(Données!$D:$D,Données!$A:$A,'ETAT GENERAL'!$A17,Données!$C:$C,"21")</f>
        <v>0</v>
      </c>
      <c r="F17" s="2">
        <f>SUMIFS(Données!$D:$D,Données!$A:$A,'ETAT GENERAL'!$A17,Données!$C:$C,"ARG")</f>
        <v>0</v>
      </c>
      <c r="G17" s="2">
        <f>SUMIFS(Données!$D:$D,Données!$A:$A,'ETAT GENERAL'!$A17,Données!$B:$B,"Prestation")</f>
        <v>0</v>
      </c>
    </row>
    <row r="18" spans="1:7">
      <c r="A18" s="69">
        <v>41806</v>
      </c>
      <c r="B18" s="2">
        <f>SUMIFS(Données!$D:$D,Données!$A:$A,'ETAT GENERAL'!$A18,Données!$B:$B,"Vente bijoux")</f>
        <v>0</v>
      </c>
      <c r="C18" s="2">
        <f>SUMIFS(Données!$D:$D,Données!$A:$A,'ETAT GENERAL'!$A18,Données!$B:$B,"Achats bijoux")</f>
        <v>0</v>
      </c>
      <c r="D18" s="2">
        <f>SUMIFS(Données!$D:$D,Données!$A:$A,'ETAT GENERAL'!$A18,Données!$C:$C,"18")</f>
        <v>0</v>
      </c>
      <c r="E18" s="2">
        <f>SUMIFS(Données!$D:$D,Données!$A:$A,'ETAT GENERAL'!$A18,Données!$C:$C,"21")</f>
        <v>0</v>
      </c>
      <c r="F18" s="2">
        <f>SUMIFS(Données!$D:$D,Données!$A:$A,'ETAT GENERAL'!$A18,Données!$C:$C,"ARG")</f>
        <v>0</v>
      </c>
      <c r="G18" s="2">
        <f>SUMIFS(Données!$D:$D,Données!$A:$A,'ETAT GENERAL'!$A18,Données!$B:$B,"Prestation")</f>
        <v>0</v>
      </c>
    </row>
    <row r="19" spans="1:7">
      <c r="A19" s="69">
        <v>41807</v>
      </c>
      <c r="B19" s="2">
        <f>SUMIFS(Données!$D:$D,Données!$A:$A,'ETAT GENERAL'!$A19,Données!$B:$B,"Vente bijoux")</f>
        <v>0</v>
      </c>
      <c r="C19" s="2">
        <f>SUMIFS(Données!$D:$D,Données!$A:$A,'ETAT GENERAL'!$A19,Données!$B:$B,"Achats bijoux")</f>
        <v>0</v>
      </c>
      <c r="D19" s="2">
        <f>SUMIFS(Données!$D:$D,Données!$A:$A,'ETAT GENERAL'!$A19,Données!$C:$C,"18")</f>
        <v>0</v>
      </c>
      <c r="E19" s="2">
        <f>SUMIFS(Données!$D:$D,Données!$A:$A,'ETAT GENERAL'!$A19,Données!$C:$C,"21")</f>
        <v>0</v>
      </c>
      <c r="F19" s="2">
        <f>SUMIFS(Données!$D:$D,Données!$A:$A,'ETAT GENERAL'!$A19,Données!$C:$C,"ARG")</f>
        <v>0</v>
      </c>
      <c r="G19" s="2">
        <f>SUMIFS(Données!$D:$D,Données!$A:$A,'ETAT GENERAL'!$A19,Données!$B:$B,"Prestation")</f>
        <v>0</v>
      </c>
    </row>
    <row r="20" spans="1:7">
      <c r="A20" s="69">
        <v>41808</v>
      </c>
      <c r="B20" s="2">
        <f>SUMIFS(Données!$D:$D,Données!$A:$A,'ETAT GENERAL'!$A20,Données!$B:$B,"Vente bijoux")</f>
        <v>0</v>
      </c>
      <c r="C20" s="2">
        <f>SUMIFS(Données!$D:$D,Données!$A:$A,'ETAT GENERAL'!$A20,Données!$B:$B,"Achats bijoux")</f>
        <v>0</v>
      </c>
      <c r="D20" s="2">
        <f>SUMIFS(Données!$D:$D,Données!$A:$A,'ETAT GENERAL'!$A20,Données!$C:$C,"18")</f>
        <v>0</v>
      </c>
      <c r="E20" s="2">
        <f>SUMIFS(Données!$D:$D,Données!$A:$A,'ETAT GENERAL'!$A20,Données!$C:$C,"21")</f>
        <v>0</v>
      </c>
      <c r="F20" s="2">
        <f>SUMIFS(Données!$D:$D,Données!$A:$A,'ETAT GENERAL'!$A20,Données!$C:$C,"ARG")</f>
        <v>0</v>
      </c>
      <c r="G20" s="2">
        <f>SUMIFS(Données!$D:$D,Données!$A:$A,'ETAT GENERAL'!$A20,Données!$B:$B,"Prestation")</f>
        <v>0</v>
      </c>
    </row>
    <row r="21" spans="1:7">
      <c r="A21" s="69">
        <v>41809</v>
      </c>
      <c r="B21" s="2">
        <f>SUMIFS(Données!$D:$D,Données!$A:$A,'ETAT GENERAL'!$A21,Données!$B:$B,"Vente bijoux")</f>
        <v>0</v>
      </c>
      <c r="C21" s="2">
        <f>SUMIFS(Données!$D:$D,Données!$A:$A,'ETAT GENERAL'!$A21,Données!$B:$B,"Achats bijoux")</f>
        <v>0</v>
      </c>
      <c r="D21" s="2">
        <f>SUMIFS(Données!$D:$D,Données!$A:$A,'ETAT GENERAL'!$A21,Données!$C:$C,"18")</f>
        <v>0</v>
      </c>
      <c r="E21" s="2">
        <f>SUMIFS(Données!$D:$D,Données!$A:$A,'ETAT GENERAL'!$A21,Données!$C:$C,"21")</f>
        <v>0</v>
      </c>
      <c r="F21" s="2">
        <f>SUMIFS(Données!$D:$D,Données!$A:$A,'ETAT GENERAL'!$A21,Données!$C:$C,"ARG")</f>
        <v>0</v>
      </c>
      <c r="G21" s="2">
        <f>SUMIFS(Données!$D:$D,Données!$A:$A,'ETAT GENERAL'!$A21,Données!$B:$B,"Prestation")</f>
        <v>0</v>
      </c>
    </row>
    <row r="22" spans="1:7">
      <c r="A22" s="69">
        <v>41810</v>
      </c>
      <c r="B22" s="2">
        <f>SUMIFS(Données!$D:$D,Données!$A:$A,'ETAT GENERAL'!$A22,Données!$B:$B,"Vente bijoux")</f>
        <v>0</v>
      </c>
      <c r="C22" s="2">
        <f>SUMIFS(Données!$D:$D,Données!$A:$A,'ETAT GENERAL'!$A22,Données!$B:$B,"Achats bijoux")</f>
        <v>0</v>
      </c>
      <c r="D22" s="2">
        <f>SUMIFS(Données!$D:$D,Données!$A:$A,'ETAT GENERAL'!$A22,Données!$C:$C,"18")</f>
        <v>0</v>
      </c>
      <c r="E22" s="2">
        <f>SUMIFS(Données!$D:$D,Données!$A:$A,'ETAT GENERAL'!$A22,Données!$C:$C,"21")</f>
        <v>0</v>
      </c>
      <c r="F22" s="2">
        <f>SUMIFS(Données!$D:$D,Données!$A:$A,'ETAT GENERAL'!$A22,Données!$C:$C,"ARG")</f>
        <v>0</v>
      </c>
      <c r="G22" s="2">
        <f>SUMIFS(Données!$D:$D,Données!$A:$A,'ETAT GENERAL'!$A22,Données!$B:$B,"Prestation")</f>
        <v>0</v>
      </c>
    </row>
    <row r="23" spans="1:7">
      <c r="A23" s="69">
        <v>41811</v>
      </c>
      <c r="B23" s="2">
        <f>SUMIFS(Données!$D:$D,Données!$A:$A,'ETAT GENERAL'!$A23,Données!$B:$B,"Vente bijoux")</f>
        <v>0</v>
      </c>
      <c r="C23" s="2">
        <f>SUMIFS(Données!$D:$D,Données!$A:$A,'ETAT GENERAL'!$A23,Données!$B:$B,"Achats bijoux")</f>
        <v>0</v>
      </c>
      <c r="D23" s="2">
        <f>SUMIFS(Données!$D:$D,Données!$A:$A,'ETAT GENERAL'!$A23,Données!$C:$C,"18")</f>
        <v>0</v>
      </c>
      <c r="E23" s="2">
        <f>SUMIFS(Données!$D:$D,Données!$A:$A,'ETAT GENERAL'!$A23,Données!$C:$C,"21")</f>
        <v>0</v>
      </c>
      <c r="F23" s="2">
        <f>SUMIFS(Données!$D:$D,Données!$A:$A,'ETAT GENERAL'!$A23,Données!$C:$C,"ARG")</f>
        <v>0</v>
      </c>
      <c r="G23" s="2">
        <f>SUMIFS(Données!$D:$D,Données!$A:$A,'ETAT GENERAL'!$A23,Données!$B:$B,"Prestation")</f>
        <v>0</v>
      </c>
    </row>
    <row r="24" spans="1:7">
      <c r="A24" s="69">
        <v>41812</v>
      </c>
      <c r="B24" s="2">
        <f>SUMIFS(Données!$D:$D,Données!$A:$A,'ETAT GENERAL'!$A24,Données!$B:$B,"Vente bijoux")</f>
        <v>12276</v>
      </c>
      <c r="C24" s="2">
        <f>SUMIFS(Données!$D:$D,Données!$A:$A,'ETAT GENERAL'!$A24,Données!$B:$B,"Achats bijoux")</f>
        <v>971</v>
      </c>
      <c r="D24" s="2">
        <f>SUMIFS(Données!$D:$D,Données!$A:$A,'ETAT GENERAL'!$A24,Données!$C:$C,"18")</f>
        <v>2772</v>
      </c>
      <c r="E24" s="2">
        <f>SUMIFS(Données!$D:$D,Données!$A:$A,'ETAT GENERAL'!$A24,Données!$C:$C,"21")</f>
        <v>143</v>
      </c>
      <c r="F24" s="2">
        <f>SUMIFS(Données!$D:$D,Données!$A:$A,'ETAT GENERAL'!$A24,Données!$C:$C,"ARG")</f>
        <v>10332</v>
      </c>
      <c r="G24" s="2">
        <f>SUMIFS(Données!$D:$D,Données!$A:$A,'ETAT GENERAL'!$A24,Données!$B:$B,"Prestation")</f>
        <v>3000</v>
      </c>
    </row>
    <row r="25" spans="1:7">
      <c r="A25" s="69">
        <v>41813</v>
      </c>
      <c r="B25" s="2">
        <f>SUMIFS(Données!$D:$D,Données!$A:$A,'ETAT GENERAL'!$A25,Données!$B:$B,"Vente bijoux")</f>
        <v>0</v>
      </c>
      <c r="C25" s="2">
        <f>SUMIFS(Données!$D:$D,Données!$A:$A,'ETAT GENERAL'!$A25,Données!$B:$B,"Achats bijoux")</f>
        <v>0</v>
      </c>
      <c r="D25" s="2">
        <f>SUMIFS(Données!$D:$D,Données!$A:$A,'ETAT GENERAL'!$A25,Données!$C:$C,"18")</f>
        <v>0</v>
      </c>
      <c r="E25" s="2">
        <f>SUMIFS(Données!$D:$D,Données!$A:$A,'ETAT GENERAL'!$A25,Données!$C:$C,"21")</f>
        <v>0</v>
      </c>
      <c r="F25" s="2">
        <f>SUMIFS(Données!$D:$D,Données!$A:$A,'ETAT GENERAL'!$A25,Données!$C:$C,"ARG")</f>
        <v>0</v>
      </c>
      <c r="G25" s="2">
        <f>SUMIFS(Données!$D:$D,Données!$A:$A,'ETAT GENERAL'!$A25,Données!$B:$B,"Prestation")</f>
        <v>0</v>
      </c>
    </row>
    <row r="26" spans="1:7">
      <c r="A26" s="69">
        <v>41814</v>
      </c>
      <c r="B26" s="2">
        <f>SUMIFS(Données!$D:$D,Données!$A:$A,'ETAT GENERAL'!$A26,Données!$B:$B,"Vente bijoux")</f>
        <v>0</v>
      </c>
      <c r="C26" s="2">
        <f>SUMIFS(Données!$D:$D,Données!$A:$A,'ETAT GENERAL'!$A26,Données!$B:$B,"Achats bijoux")</f>
        <v>0</v>
      </c>
      <c r="D26" s="2">
        <f>SUMIFS(Données!$D:$D,Données!$A:$A,'ETAT GENERAL'!$A26,Données!$C:$C,"18")</f>
        <v>0</v>
      </c>
      <c r="E26" s="2">
        <f>SUMIFS(Données!$D:$D,Données!$A:$A,'ETAT GENERAL'!$A26,Données!$C:$C,"21")</f>
        <v>0</v>
      </c>
      <c r="F26" s="2">
        <f>SUMIFS(Données!$D:$D,Données!$A:$A,'ETAT GENERAL'!$A26,Données!$C:$C,"ARG")</f>
        <v>0</v>
      </c>
      <c r="G26" s="2">
        <f>SUMIFS(Données!$D:$D,Données!$A:$A,'ETAT GENERAL'!$A26,Données!$B:$B,"Prestation")</f>
        <v>0</v>
      </c>
    </row>
    <row r="27" spans="1:7">
      <c r="A27" s="69">
        <v>41815</v>
      </c>
      <c r="B27" s="2">
        <f>SUMIFS(Données!$D:$D,Données!$A:$A,'ETAT GENERAL'!$A27,Données!$B:$B,"Vente bijoux")</f>
        <v>0</v>
      </c>
      <c r="C27" s="2">
        <f>SUMIFS(Données!$D:$D,Données!$A:$A,'ETAT GENERAL'!$A27,Données!$B:$B,"Achats bijoux")</f>
        <v>0</v>
      </c>
      <c r="D27" s="2">
        <f>SUMIFS(Données!$D:$D,Données!$A:$A,'ETAT GENERAL'!$A27,Données!$C:$C,"18")</f>
        <v>0</v>
      </c>
      <c r="E27" s="2">
        <f>SUMIFS(Données!$D:$D,Données!$A:$A,'ETAT GENERAL'!$A27,Données!$C:$C,"21")</f>
        <v>0</v>
      </c>
      <c r="F27" s="2">
        <f>SUMIFS(Données!$D:$D,Données!$A:$A,'ETAT GENERAL'!$A27,Données!$C:$C,"ARG")</f>
        <v>0</v>
      </c>
      <c r="G27" s="2">
        <f>SUMIFS(Données!$D:$D,Données!$A:$A,'ETAT GENERAL'!$A27,Données!$B:$B,"Prestation")</f>
        <v>0</v>
      </c>
    </row>
    <row r="28" spans="1:7">
      <c r="A28" s="69">
        <v>41816</v>
      </c>
      <c r="B28" s="2">
        <f>SUMIFS(Données!$D:$D,Données!$A:$A,'ETAT GENERAL'!$A28,Données!$B:$B,"Vente bijoux")</f>
        <v>0</v>
      </c>
      <c r="C28" s="2">
        <f>SUMIFS(Données!$D:$D,Données!$A:$A,'ETAT GENERAL'!$A28,Données!$B:$B,"Achats bijoux")</f>
        <v>0</v>
      </c>
      <c r="D28" s="2">
        <f>SUMIFS(Données!$D:$D,Données!$A:$A,'ETAT GENERAL'!$A28,Données!$C:$C,"18")</f>
        <v>0</v>
      </c>
      <c r="E28" s="2">
        <f>SUMIFS(Données!$D:$D,Données!$A:$A,'ETAT GENERAL'!$A28,Données!$C:$C,"21")</f>
        <v>0</v>
      </c>
      <c r="F28" s="2">
        <f>SUMIFS(Données!$D:$D,Données!$A:$A,'ETAT GENERAL'!$A28,Données!$C:$C,"ARG")</f>
        <v>0</v>
      </c>
      <c r="G28" s="2">
        <f>SUMIFS(Données!$D:$D,Données!$A:$A,'ETAT GENERAL'!$A28,Données!$B:$B,"Prestation")</f>
        <v>0</v>
      </c>
    </row>
    <row r="29" spans="1:7">
      <c r="A29" s="69">
        <v>41817</v>
      </c>
      <c r="B29" s="2">
        <f>SUMIFS(Données!$D:$D,Données!$A:$A,'ETAT GENERAL'!$A29,Données!$B:$B,"Vente bijoux")</f>
        <v>0</v>
      </c>
      <c r="C29" s="2">
        <f>SUMIFS(Données!$D:$D,Données!$A:$A,'ETAT GENERAL'!$A29,Données!$B:$B,"Achats bijoux")</f>
        <v>0</v>
      </c>
      <c r="D29" s="2">
        <f>SUMIFS(Données!$D:$D,Données!$A:$A,'ETAT GENERAL'!$A29,Données!$C:$C,"18")</f>
        <v>0</v>
      </c>
      <c r="E29" s="2">
        <f>SUMIFS(Données!$D:$D,Données!$A:$A,'ETAT GENERAL'!$A29,Données!$C:$C,"21")</f>
        <v>0</v>
      </c>
      <c r="F29" s="2">
        <f>SUMIFS(Données!$D:$D,Données!$A:$A,'ETAT GENERAL'!$A29,Données!$C:$C,"ARG")</f>
        <v>0</v>
      </c>
      <c r="G29" s="2">
        <f>SUMIFS(Données!$D:$D,Données!$A:$A,'ETAT GENERAL'!$A29,Données!$B:$B,"Prestation")</f>
        <v>0</v>
      </c>
    </row>
    <row r="30" spans="1:7">
      <c r="A30" s="69">
        <v>41818</v>
      </c>
      <c r="B30" s="2">
        <f>SUMIFS(Données!$D:$D,Données!$A:$A,'ETAT GENERAL'!$A30,Données!$B:$B,"Vente bijoux")</f>
        <v>0</v>
      </c>
      <c r="C30" s="2">
        <f>SUMIFS(Données!$D:$D,Données!$A:$A,'ETAT GENERAL'!$A30,Données!$B:$B,"Achats bijoux")</f>
        <v>0</v>
      </c>
      <c r="D30" s="2">
        <f>SUMIFS(Données!$D:$D,Données!$A:$A,'ETAT GENERAL'!$A30,Données!$C:$C,"18")</f>
        <v>0</v>
      </c>
      <c r="E30" s="2">
        <f>SUMIFS(Données!$D:$D,Données!$A:$A,'ETAT GENERAL'!$A30,Données!$C:$C,"21")</f>
        <v>0</v>
      </c>
      <c r="F30" s="2">
        <f>SUMIFS(Données!$D:$D,Données!$A:$A,'ETAT GENERAL'!$A30,Données!$C:$C,"ARG")</f>
        <v>0</v>
      </c>
      <c r="G30" s="2">
        <f>SUMIFS(Données!$D:$D,Données!$A:$A,'ETAT GENERAL'!$A30,Données!$B:$B,"Prestation")</f>
        <v>0</v>
      </c>
    </row>
    <row r="31" spans="1:7">
      <c r="A31" s="69">
        <v>41819</v>
      </c>
      <c r="B31" s="2">
        <f>SUMIFS(Données!$D:$D,Données!$A:$A,'ETAT GENERAL'!$A31,Données!$B:$B,"Vente bijoux")</f>
        <v>0</v>
      </c>
      <c r="C31" s="2">
        <f>SUMIFS(Données!$D:$D,Données!$A:$A,'ETAT GENERAL'!$A31,Données!$B:$B,"Achats bijoux")</f>
        <v>0</v>
      </c>
      <c r="D31" s="2">
        <f>SUMIFS(Données!$D:$D,Données!$A:$A,'ETAT GENERAL'!$A31,Données!$C:$C,"18")</f>
        <v>0</v>
      </c>
      <c r="E31" s="2">
        <f>SUMIFS(Données!$D:$D,Données!$A:$A,'ETAT GENERAL'!$A31,Données!$C:$C,"21")</f>
        <v>0</v>
      </c>
      <c r="F31" s="2">
        <f>SUMIFS(Données!$D:$D,Données!$A:$A,'ETAT GENERAL'!$A31,Données!$C:$C,"ARG")</f>
        <v>0</v>
      </c>
      <c r="G31" s="2">
        <f>SUMIFS(Données!$D:$D,Données!$A:$A,'ETAT GENERAL'!$A31,Données!$B:$B,"Prestation")</f>
        <v>0</v>
      </c>
    </row>
    <row r="32" spans="1:7">
      <c r="A32" s="69">
        <v>41820</v>
      </c>
      <c r="B32" s="2">
        <f>SUMIFS(Données!$D:$D,Données!$A:$A,'ETAT GENERAL'!$A32,Données!$B:$B,"Vente bijoux")</f>
        <v>0</v>
      </c>
      <c r="C32" s="2">
        <f>SUMIFS(Données!$D:$D,Données!$A:$A,'ETAT GENERAL'!$A32,Données!$B:$B,"Achats bijoux")</f>
        <v>0</v>
      </c>
      <c r="D32" s="2">
        <f>SUMIFS(Données!$D:$D,Données!$A:$A,'ETAT GENERAL'!$A32,Données!$C:$C,"18")</f>
        <v>0</v>
      </c>
      <c r="E32" s="2">
        <f>SUMIFS(Données!$D:$D,Données!$A:$A,'ETAT GENERAL'!$A32,Données!$C:$C,"21")</f>
        <v>0</v>
      </c>
      <c r="F32" s="2">
        <f>SUMIFS(Données!$D:$D,Données!$A:$A,'ETAT GENERAL'!$A32,Données!$C:$C,"ARG")</f>
        <v>0</v>
      </c>
      <c r="G32" s="2">
        <f>SUMIFS(Données!$D:$D,Données!$A:$A,'ETAT GENERAL'!$A32,Données!$B:$B,"Prestation")</f>
        <v>0</v>
      </c>
    </row>
    <row r="33" spans="1:7">
      <c r="A33" s="69">
        <v>41821</v>
      </c>
      <c r="B33" s="2">
        <f>SUMIFS(Données!$D:$D,Données!$A:$A,'ETAT GENERAL'!$A33,Données!$B:$B,"Vente bijoux")</f>
        <v>0</v>
      </c>
      <c r="C33" s="2">
        <f>SUMIFS(Données!$D:$D,Données!$A:$A,'ETAT GENERAL'!$A33,Données!$B:$B,"Achats bijoux")</f>
        <v>0</v>
      </c>
      <c r="D33" s="2">
        <f>SUMIFS(Données!$D:$D,Données!$A:$A,'ETAT GENERAL'!$A33,Données!$C:$C,"18")</f>
        <v>0</v>
      </c>
      <c r="E33" s="2">
        <f>SUMIFS(Données!$D:$D,Données!$A:$A,'ETAT GENERAL'!$A33,Données!$C:$C,"21")</f>
        <v>0</v>
      </c>
      <c r="F33" s="2">
        <f>SUMIFS(Données!$D:$D,Données!$A:$A,'ETAT GENERAL'!$A33,Données!$C:$C,"ARG")</f>
        <v>0</v>
      </c>
      <c r="G33" s="2">
        <f>SUMIFS(Données!$D:$D,Données!$A:$A,'ETAT GENERAL'!$A33,Données!$B:$B,"Prestation")</f>
        <v>0</v>
      </c>
    </row>
    <row r="34" spans="1:7">
      <c r="A34" s="69">
        <v>41822</v>
      </c>
      <c r="B34" s="2">
        <f>SUMIFS(Données!$D:$D,Données!$A:$A,'ETAT GENERAL'!$A34,Données!$B:$B,"Vente bijoux")</f>
        <v>0</v>
      </c>
      <c r="C34" s="2">
        <f>SUMIFS(Données!$D:$D,Données!$A:$A,'ETAT GENERAL'!$A34,Données!$B:$B,"Achats bijoux")</f>
        <v>0</v>
      </c>
      <c r="D34" s="2">
        <f>SUMIFS(Données!$D:$D,Données!$A:$A,'ETAT GENERAL'!$A34,Données!$C:$C,"18")</f>
        <v>0</v>
      </c>
      <c r="E34" s="2">
        <f>SUMIFS(Données!$D:$D,Données!$A:$A,'ETAT GENERAL'!$A34,Données!$C:$C,"21")</f>
        <v>0</v>
      </c>
      <c r="F34" s="2">
        <f>SUMIFS(Données!$D:$D,Données!$A:$A,'ETAT GENERAL'!$A34,Données!$C:$C,"ARG")</f>
        <v>0</v>
      </c>
      <c r="G34" s="2">
        <f>SUMIFS(Données!$D:$D,Données!$A:$A,'ETAT GENERAL'!$A34,Données!$B:$B,"Prestation")</f>
        <v>0</v>
      </c>
    </row>
    <row r="35" spans="1:7">
      <c r="A35" s="69">
        <v>41823</v>
      </c>
      <c r="B35" s="2">
        <f>SUMIFS(Données!$D:$D,Données!$A:$A,'ETAT GENERAL'!$A35,Données!$B:$B,"Vente bijoux")</f>
        <v>0</v>
      </c>
      <c r="C35" s="2">
        <f>SUMIFS(Données!$D:$D,Données!$A:$A,'ETAT GENERAL'!$A35,Données!$B:$B,"Achats bijoux")</f>
        <v>0</v>
      </c>
      <c r="D35" s="2">
        <f>SUMIFS(Données!$D:$D,Données!$A:$A,'ETAT GENERAL'!$A35,Données!$C:$C,"18")</f>
        <v>0</v>
      </c>
      <c r="E35" s="2">
        <f>SUMIFS(Données!$D:$D,Données!$A:$A,'ETAT GENERAL'!$A35,Données!$C:$C,"21")</f>
        <v>0</v>
      </c>
      <c r="F35" s="2">
        <f>SUMIFS(Données!$D:$D,Données!$A:$A,'ETAT GENERAL'!$A35,Données!$C:$C,"ARG")</f>
        <v>0</v>
      </c>
      <c r="G35" s="2">
        <f>SUMIFS(Données!$D:$D,Données!$A:$A,'ETAT GENERAL'!$A35,Données!$B:$B,"Prestation")</f>
        <v>0</v>
      </c>
    </row>
    <row r="36" spans="1:7">
      <c r="A36" s="69">
        <v>41824</v>
      </c>
      <c r="B36" s="2">
        <f>SUMIFS(Données!$D:$D,Données!$A:$A,'ETAT GENERAL'!$A36,Données!$B:$B,"Vente bijoux")</f>
        <v>0</v>
      </c>
      <c r="C36" s="2">
        <f>SUMIFS(Données!$D:$D,Données!$A:$A,'ETAT GENERAL'!$A36,Données!$B:$B,"Achats bijoux")</f>
        <v>0</v>
      </c>
      <c r="D36" s="2">
        <f>SUMIFS(Données!$D:$D,Données!$A:$A,'ETAT GENERAL'!$A36,Données!$C:$C,"18")</f>
        <v>0</v>
      </c>
      <c r="E36" s="2">
        <f>SUMIFS(Données!$D:$D,Données!$A:$A,'ETAT GENERAL'!$A36,Données!$C:$C,"21")</f>
        <v>0</v>
      </c>
      <c r="F36" s="2">
        <f>SUMIFS(Données!$D:$D,Données!$A:$A,'ETAT GENERAL'!$A36,Données!$C:$C,"ARG")</f>
        <v>0</v>
      </c>
      <c r="G36" s="2">
        <f>SUMIFS(Données!$D:$D,Données!$A:$A,'ETAT GENERAL'!$A36,Données!$B:$B,"Prestation")</f>
        <v>0</v>
      </c>
    </row>
    <row r="37" spans="1:7">
      <c r="A37" s="69">
        <v>41825</v>
      </c>
      <c r="B37" s="2">
        <f>SUMIFS(Données!$D:$D,Données!$A:$A,'ETAT GENERAL'!$A37,Données!$B:$B,"Vente bijoux")</f>
        <v>0</v>
      </c>
      <c r="C37" s="2">
        <f>SUMIFS(Données!$D:$D,Données!$A:$A,'ETAT GENERAL'!$A37,Données!$B:$B,"Achats bijoux")</f>
        <v>0</v>
      </c>
      <c r="D37" s="2">
        <f>SUMIFS(Données!$D:$D,Données!$A:$A,'ETAT GENERAL'!$A37,Données!$C:$C,"18")</f>
        <v>0</v>
      </c>
      <c r="E37" s="2">
        <f>SUMIFS(Données!$D:$D,Données!$A:$A,'ETAT GENERAL'!$A37,Données!$C:$C,"21")</f>
        <v>0</v>
      </c>
      <c r="F37" s="2">
        <f>SUMIFS(Données!$D:$D,Données!$A:$A,'ETAT GENERAL'!$A37,Données!$C:$C,"ARG")</f>
        <v>0</v>
      </c>
      <c r="G37" s="2">
        <f>SUMIFS(Données!$D:$D,Données!$A:$A,'ETAT GENERAL'!$A37,Données!$B:$B,"Prestation")</f>
        <v>0</v>
      </c>
    </row>
    <row r="38" spans="1:7">
      <c r="A38" s="69">
        <v>41826</v>
      </c>
      <c r="B38" s="2">
        <f>SUMIFS(Données!$D:$D,Données!$A:$A,'ETAT GENERAL'!$A38,Données!$B:$B,"Vente bijoux")</f>
        <v>0</v>
      </c>
      <c r="C38" s="2">
        <f>SUMIFS(Données!$D:$D,Données!$A:$A,'ETAT GENERAL'!$A38,Données!$B:$B,"Achats bijoux")</f>
        <v>0</v>
      </c>
      <c r="D38" s="2">
        <f>SUMIFS(Données!$D:$D,Données!$A:$A,'ETAT GENERAL'!$A38,Données!$C:$C,"18")</f>
        <v>0</v>
      </c>
      <c r="E38" s="2">
        <f>SUMIFS(Données!$D:$D,Données!$A:$A,'ETAT GENERAL'!$A38,Données!$C:$C,"21")</f>
        <v>0</v>
      </c>
      <c r="F38" s="2">
        <f>SUMIFS(Données!$D:$D,Données!$A:$A,'ETAT GENERAL'!$A38,Données!$C:$C,"ARG")</f>
        <v>0</v>
      </c>
      <c r="G38" s="2">
        <f>SUMIFS(Données!$D:$D,Données!$A:$A,'ETAT GENERAL'!$A38,Données!$B:$B,"Prestation")</f>
        <v>0</v>
      </c>
    </row>
    <row r="39" spans="1:7">
      <c r="A39" s="69">
        <v>41827</v>
      </c>
      <c r="B39" s="2">
        <f>SUMIFS(Données!$D:$D,Données!$A:$A,'ETAT GENERAL'!$A39,Données!$B:$B,"Vente bijoux")</f>
        <v>0</v>
      </c>
      <c r="C39" s="2">
        <f>SUMIFS(Données!$D:$D,Données!$A:$A,'ETAT GENERAL'!$A39,Données!$B:$B,"Achats bijoux")</f>
        <v>0</v>
      </c>
      <c r="D39" s="2">
        <f>SUMIFS(Données!$D:$D,Données!$A:$A,'ETAT GENERAL'!$A39,Données!$C:$C,"18")</f>
        <v>0</v>
      </c>
      <c r="E39" s="2">
        <f>SUMIFS(Données!$D:$D,Données!$A:$A,'ETAT GENERAL'!$A39,Données!$C:$C,"21")</f>
        <v>0</v>
      </c>
      <c r="F39" s="2">
        <f>SUMIFS(Données!$D:$D,Données!$A:$A,'ETAT GENERAL'!$A39,Données!$C:$C,"ARG")</f>
        <v>0</v>
      </c>
      <c r="G39" s="2">
        <f>SUMIFS(Données!$D:$D,Données!$A:$A,'ETAT GENERAL'!$A39,Données!$B:$B,"Prestation")</f>
        <v>0</v>
      </c>
    </row>
    <row r="40" spans="1:7">
      <c r="A40" s="69">
        <v>41828</v>
      </c>
      <c r="B40" s="2">
        <f>SUMIFS(Données!$D:$D,Données!$A:$A,'ETAT GENERAL'!$A40,Données!$B:$B,"Vente bijoux")</f>
        <v>0</v>
      </c>
      <c r="C40" s="2">
        <f>SUMIFS(Données!$D:$D,Données!$A:$A,'ETAT GENERAL'!$A40,Données!$B:$B,"Achats bijoux")</f>
        <v>0</v>
      </c>
      <c r="D40" s="2">
        <f>SUMIFS(Données!$D:$D,Données!$A:$A,'ETAT GENERAL'!$A40,Données!$C:$C,"18")</f>
        <v>0</v>
      </c>
      <c r="E40" s="2">
        <f>SUMIFS(Données!$D:$D,Données!$A:$A,'ETAT GENERAL'!$A40,Données!$C:$C,"21")</f>
        <v>0</v>
      </c>
      <c r="F40" s="2">
        <f>SUMIFS(Données!$D:$D,Données!$A:$A,'ETAT GENERAL'!$A40,Données!$C:$C,"ARG")</f>
        <v>0</v>
      </c>
      <c r="G40" s="2">
        <f>SUMIFS(Données!$D:$D,Données!$A:$A,'ETAT GENERAL'!$A40,Données!$B:$B,"Prestation")</f>
        <v>0</v>
      </c>
    </row>
    <row r="41" spans="1:7">
      <c r="A41" s="69">
        <v>41829</v>
      </c>
      <c r="B41" s="2">
        <f>SUMIFS(Données!$D:$D,Données!$A:$A,'ETAT GENERAL'!$A41,Données!$B:$B,"Vente bijoux")</f>
        <v>0</v>
      </c>
      <c r="C41" s="2">
        <f>SUMIFS(Données!$D:$D,Données!$A:$A,'ETAT GENERAL'!$A41,Données!$B:$B,"Achats bijoux")</f>
        <v>0</v>
      </c>
      <c r="D41" s="2">
        <f>SUMIFS(Données!$D:$D,Données!$A:$A,'ETAT GENERAL'!$A41,Données!$C:$C,"18")</f>
        <v>0</v>
      </c>
      <c r="E41" s="2">
        <f>SUMIFS(Données!$D:$D,Données!$A:$A,'ETAT GENERAL'!$A41,Données!$C:$C,"21")</f>
        <v>0</v>
      </c>
      <c r="F41" s="2">
        <f>SUMIFS(Données!$D:$D,Données!$A:$A,'ETAT GENERAL'!$A41,Données!$C:$C,"ARG")</f>
        <v>0</v>
      </c>
      <c r="G41" s="2">
        <f>SUMIFS(Données!$D:$D,Données!$A:$A,'ETAT GENERAL'!$A41,Données!$B:$B,"Prestation")</f>
        <v>0</v>
      </c>
    </row>
    <row r="42" spans="1:7">
      <c r="A42" s="69">
        <v>41830</v>
      </c>
      <c r="B42" s="2">
        <f>SUMIFS(Données!$D:$D,Données!$A:$A,'ETAT GENERAL'!$A42,Données!$B:$B,"Vente bijoux")</f>
        <v>0</v>
      </c>
      <c r="C42" s="2">
        <f>SUMIFS(Données!$D:$D,Données!$A:$A,'ETAT GENERAL'!$A42,Données!$B:$B,"Achats bijoux")</f>
        <v>0</v>
      </c>
      <c r="D42" s="2">
        <f>SUMIFS(Données!$D:$D,Données!$A:$A,'ETAT GENERAL'!$A42,Données!$C:$C,"18")</f>
        <v>0</v>
      </c>
      <c r="E42" s="2">
        <f>SUMIFS(Données!$D:$D,Données!$A:$A,'ETAT GENERAL'!$A42,Données!$C:$C,"21")</f>
        <v>0</v>
      </c>
      <c r="F42" s="2">
        <f>SUMIFS(Données!$D:$D,Données!$A:$A,'ETAT GENERAL'!$A42,Données!$C:$C,"ARG")</f>
        <v>0</v>
      </c>
      <c r="G42" s="2">
        <f>SUMIFS(Données!$D:$D,Données!$A:$A,'ETAT GENERAL'!$A42,Données!$B:$B,"Prestation")</f>
        <v>0</v>
      </c>
    </row>
    <row r="43" spans="1:7">
      <c r="A43" s="69">
        <v>41831</v>
      </c>
      <c r="B43" s="2">
        <f>SUMIFS(Données!$D:$D,Données!$A:$A,'ETAT GENERAL'!$A43,Données!$B:$B,"Vente bijoux")</f>
        <v>0</v>
      </c>
      <c r="C43" s="2">
        <f>SUMIFS(Données!$D:$D,Données!$A:$A,'ETAT GENERAL'!$A43,Données!$B:$B,"Achats bijoux")</f>
        <v>0</v>
      </c>
      <c r="D43" s="2">
        <f>SUMIFS(Données!$D:$D,Données!$A:$A,'ETAT GENERAL'!$A43,Données!$C:$C,"18")</f>
        <v>0</v>
      </c>
      <c r="E43" s="2">
        <f>SUMIFS(Données!$D:$D,Données!$A:$A,'ETAT GENERAL'!$A43,Données!$C:$C,"21")</f>
        <v>0</v>
      </c>
      <c r="F43" s="2">
        <f>SUMIFS(Données!$D:$D,Données!$A:$A,'ETAT GENERAL'!$A43,Données!$C:$C,"ARG")</f>
        <v>0</v>
      </c>
      <c r="G43" s="2">
        <f>SUMIFS(Données!$D:$D,Données!$A:$A,'ETAT GENERAL'!$A43,Données!$B:$B,"Prestation")</f>
        <v>0</v>
      </c>
    </row>
    <row r="44" spans="1:7">
      <c r="A44" s="69">
        <v>41832</v>
      </c>
      <c r="B44" s="2">
        <f>SUMIFS(Données!$D:$D,Données!$A:$A,'ETAT GENERAL'!$A44,Données!$B:$B,"Vente bijoux")</f>
        <v>0</v>
      </c>
      <c r="C44" s="2">
        <f>SUMIFS(Données!$D:$D,Données!$A:$A,'ETAT GENERAL'!$A44,Données!$B:$B,"Achats bijoux")</f>
        <v>0</v>
      </c>
      <c r="D44" s="2">
        <f>SUMIFS(Données!$D:$D,Données!$A:$A,'ETAT GENERAL'!$A44,Données!$C:$C,"18")</f>
        <v>0</v>
      </c>
      <c r="E44" s="2">
        <f>SUMIFS(Données!$D:$D,Données!$A:$A,'ETAT GENERAL'!$A44,Données!$C:$C,"21")</f>
        <v>0</v>
      </c>
      <c r="F44" s="2">
        <f>SUMIFS(Données!$D:$D,Données!$A:$A,'ETAT GENERAL'!$A44,Données!$C:$C,"ARG")</f>
        <v>0</v>
      </c>
      <c r="G44" s="2">
        <f>SUMIFS(Données!$D:$D,Données!$A:$A,'ETAT GENERAL'!$A44,Données!$B:$B,"Prestation")</f>
        <v>0</v>
      </c>
    </row>
    <row r="45" spans="1:7">
      <c r="A45" s="69">
        <v>41833</v>
      </c>
      <c r="B45" s="2">
        <f>SUMIFS(Données!$D:$D,Données!$A:$A,'ETAT GENERAL'!$A45,Données!$B:$B,"Vente bijoux")</f>
        <v>0</v>
      </c>
      <c r="C45" s="2">
        <f>SUMIFS(Données!$D:$D,Données!$A:$A,'ETAT GENERAL'!$A45,Données!$B:$B,"Achats bijoux")</f>
        <v>0</v>
      </c>
      <c r="D45" s="2">
        <f>SUMIFS(Données!$D:$D,Données!$A:$A,'ETAT GENERAL'!$A45,Données!$C:$C,"18")</f>
        <v>0</v>
      </c>
      <c r="E45" s="2">
        <f>SUMIFS(Données!$D:$D,Données!$A:$A,'ETAT GENERAL'!$A45,Données!$C:$C,"21")</f>
        <v>0</v>
      </c>
      <c r="F45" s="2">
        <f>SUMIFS(Données!$D:$D,Données!$A:$A,'ETAT GENERAL'!$A45,Données!$C:$C,"ARG")</f>
        <v>0</v>
      </c>
      <c r="G45" s="2">
        <f>SUMIFS(Données!$D:$D,Données!$A:$A,'ETAT GENERAL'!$A45,Données!$B:$B,"Prestation")</f>
        <v>0</v>
      </c>
    </row>
    <row r="46" spans="1:7">
      <c r="A46" s="69">
        <v>41834</v>
      </c>
      <c r="B46" s="2">
        <f>SUMIFS(Données!$D:$D,Données!$A:$A,'ETAT GENERAL'!$A46,Données!$B:$B,"Vente bijoux")</f>
        <v>0</v>
      </c>
      <c r="C46" s="2">
        <f>SUMIFS(Données!$D:$D,Données!$A:$A,'ETAT GENERAL'!$A46,Données!$B:$B,"Achats bijoux")</f>
        <v>0</v>
      </c>
      <c r="D46" s="2">
        <f>SUMIFS(Données!$D:$D,Données!$A:$A,'ETAT GENERAL'!$A46,Données!$C:$C,"18")</f>
        <v>0</v>
      </c>
      <c r="E46" s="2">
        <f>SUMIFS(Données!$D:$D,Données!$A:$A,'ETAT GENERAL'!$A46,Données!$C:$C,"21")</f>
        <v>0</v>
      </c>
      <c r="F46" s="2">
        <f>SUMIFS(Données!$D:$D,Données!$A:$A,'ETAT GENERAL'!$A46,Données!$C:$C,"ARG")</f>
        <v>0</v>
      </c>
      <c r="G46" s="2">
        <f>SUMIFS(Données!$D:$D,Données!$A:$A,'ETAT GENERAL'!$A46,Données!$B:$B,"Prestation")</f>
        <v>0</v>
      </c>
    </row>
    <row r="47" spans="1:7">
      <c r="A47" s="69">
        <v>41835</v>
      </c>
      <c r="B47" s="2">
        <f>SUMIFS(Données!$D:$D,Données!$A:$A,'ETAT GENERAL'!$A47,Données!$B:$B,"Vente bijoux")</f>
        <v>0</v>
      </c>
      <c r="C47" s="2">
        <f>SUMIFS(Données!$D:$D,Données!$A:$A,'ETAT GENERAL'!$A47,Données!$B:$B,"Achats bijoux")</f>
        <v>0</v>
      </c>
      <c r="D47" s="2">
        <f>SUMIFS(Données!$D:$D,Données!$A:$A,'ETAT GENERAL'!$A47,Données!$C:$C,"18")</f>
        <v>0</v>
      </c>
      <c r="E47" s="2">
        <f>SUMIFS(Données!$D:$D,Données!$A:$A,'ETAT GENERAL'!$A47,Données!$C:$C,"21")</f>
        <v>0</v>
      </c>
      <c r="F47" s="2">
        <f>SUMIFS(Données!$D:$D,Données!$A:$A,'ETAT GENERAL'!$A47,Données!$C:$C,"ARG")</f>
        <v>0</v>
      </c>
      <c r="G47" s="2">
        <f>SUMIFS(Données!$D:$D,Données!$A:$A,'ETAT GENERAL'!$A47,Données!$B:$B,"Prestation")</f>
        <v>0</v>
      </c>
    </row>
    <row r="48" spans="1:7">
      <c r="A48" s="69">
        <v>41836</v>
      </c>
      <c r="B48" s="2">
        <f>SUMIFS(Données!$D:$D,Données!$A:$A,'ETAT GENERAL'!$A48,Données!$B:$B,"Vente bijoux")</f>
        <v>0</v>
      </c>
      <c r="C48" s="2">
        <f>SUMIFS(Données!$D:$D,Données!$A:$A,'ETAT GENERAL'!$A48,Données!$B:$B,"Achats bijoux")</f>
        <v>0</v>
      </c>
      <c r="D48" s="2">
        <f>SUMIFS(Données!$D:$D,Données!$A:$A,'ETAT GENERAL'!$A48,Données!$C:$C,"18")</f>
        <v>0</v>
      </c>
      <c r="E48" s="2">
        <f>SUMIFS(Données!$D:$D,Données!$A:$A,'ETAT GENERAL'!$A48,Données!$C:$C,"21")</f>
        <v>0</v>
      </c>
      <c r="F48" s="2">
        <f>SUMIFS(Données!$D:$D,Données!$A:$A,'ETAT GENERAL'!$A48,Données!$C:$C,"ARG")</f>
        <v>0</v>
      </c>
      <c r="G48" s="2">
        <f>SUMIFS(Données!$D:$D,Données!$A:$A,'ETAT GENERAL'!$A48,Données!$B:$B,"Prestation")</f>
        <v>0</v>
      </c>
    </row>
    <row r="49" spans="1:7">
      <c r="A49" s="69">
        <v>41837</v>
      </c>
      <c r="B49" s="2">
        <f>SUMIFS(Données!$D:$D,Données!$A:$A,'ETAT GENERAL'!$A49,Données!$B:$B,"Vente bijoux")</f>
        <v>0</v>
      </c>
      <c r="C49" s="2">
        <f>SUMIFS(Données!$D:$D,Données!$A:$A,'ETAT GENERAL'!$A49,Données!$B:$B,"Achats bijoux")</f>
        <v>0</v>
      </c>
      <c r="D49" s="2">
        <f>SUMIFS(Données!$D:$D,Données!$A:$A,'ETAT GENERAL'!$A49,Données!$C:$C,"18")</f>
        <v>0</v>
      </c>
      <c r="E49" s="2">
        <f>SUMIFS(Données!$D:$D,Données!$A:$A,'ETAT GENERAL'!$A49,Données!$C:$C,"21")</f>
        <v>0</v>
      </c>
      <c r="F49" s="2">
        <f>SUMIFS(Données!$D:$D,Données!$A:$A,'ETAT GENERAL'!$A49,Données!$C:$C,"ARG")</f>
        <v>0</v>
      </c>
      <c r="G49" s="2">
        <f>SUMIFS(Données!$D:$D,Données!$A:$A,'ETAT GENERAL'!$A49,Données!$B:$B,"Prestation")</f>
        <v>0</v>
      </c>
    </row>
    <row r="50" spans="1:7">
      <c r="A50" s="69">
        <v>41838</v>
      </c>
      <c r="B50" s="2">
        <f>SUMIFS(Données!$D:$D,Données!$A:$A,'ETAT GENERAL'!$A50,Données!$B:$B,"Vente bijoux")</f>
        <v>0</v>
      </c>
      <c r="C50" s="2">
        <f>SUMIFS(Données!$D:$D,Données!$A:$A,'ETAT GENERAL'!$A50,Données!$B:$B,"Achats bijoux")</f>
        <v>0</v>
      </c>
      <c r="D50" s="2">
        <f>SUMIFS(Données!$D:$D,Données!$A:$A,'ETAT GENERAL'!$A50,Données!$C:$C,"18")</f>
        <v>0</v>
      </c>
      <c r="E50" s="2">
        <f>SUMIFS(Données!$D:$D,Données!$A:$A,'ETAT GENERAL'!$A50,Données!$C:$C,"21")</f>
        <v>0</v>
      </c>
      <c r="F50" s="2">
        <f>SUMIFS(Données!$D:$D,Données!$A:$A,'ETAT GENERAL'!$A50,Données!$C:$C,"ARG")</f>
        <v>0</v>
      </c>
      <c r="G50" s="2">
        <f>SUMIFS(Données!$D:$D,Données!$A:$A,'ETAT GENERAL'!$A50,Données!$B:$B,"Prestation")</f>
        <v>0</v>
      </c>
    </row>
    <row r="51" spans="1:7">
      <c r="A51" s="69">
        <v>41839</v>
      </c>
      <c r="B51" s="2">
        <f>SUMIFS(Données!$D:$D,Données!$A:$A,'ETAT GENERAL'!$A51,Données!$B:$B,"Vente bijoux")</f>
        <v>0</v>
      </c>
      <c r="C51" s="2">
        <f>SUMIFS(Données!$D:$D,Données!$A:$A,'ETAT GENERAL'!$A51,Données!$B:$B,"Achats bijoux")</f>
        <v>0</v>
      </c>
      <c r="D51" s="2">
        <f>SUMIFS(Données!$D:$D,Données!$A:$A,'ETAT GENERAL'!$A51,Données!$C:$C,"18")</f>
        <v>0</v>
      </c>
      <c r="E51" s="2">
        <f>SUMIFS(Données!$D:$D,Données!$A:$A,'ETAT GENERAL'!$A51,Données!$C:$C,"21")</f>
        <v>0</v>
      </c>
      <c r="F51" s="2">
        <f>SUMIFS(Données!$D:$D,Données!$A:$A,'ETAT GENERAL'!$A51,Données!$C:$C,"ARG")</f>
        <v>0</v>
      </c>
      <c r="G51" s="2">
        <f>SUMIFS(Données!$D:$D,Données!$A:$A,'ETAT GENERAL'!$A51,Données!$B:$B,"Prestation")</f>
        <v>0</v>
      </c>
    </row>
    <row r="52" spans="1:7">
      <c r="A52" s="69">
        <v>41840</v>
      </c>
      <c r="B52" s="2">
        <f>SUMIFS(Données!$D:$D,Données!$A:$A,'ETAT GENERAL'!$A52,Données!$B:$B,"Vente bijoux")</f>
        <v>0</v>
      </c>
      <c r="C52" s="2">
        <f>SUMIFS(Données!$D:$D,Données!$A:$A,'ETAT GENERAL'!$A52,Données!$B:$B,"Achats bijoux")</f>
        <v>0</v>
      </c>
      <c r="D52" s="2">
        <f>SUMIFS(Données!$D:$D,Données!$A:$A,'ETAT GENERAL'!$A52,Données!$C:$C,"18")</f>
        <v>0</v>
      </c>
      <c r="E52" s="2">
        <f>SUMIFS(Données!$D:$D,Données!$A:$A,'ETAT GENERAL'!$A52,Données!$C:$C,"21")</f>
        <v>0</v>
      </c>
      <c r="F52" s="2">
        <f>SUMIFS(Données!$D:$D,Données!$A:$A,'ETAT GENERAL'!$A52,Données!$C:$C,"ARG")</f>
        <v>0</v>
      </c>
      <c r="G52" s="2">
        <f>SUMIFS(Données!$D:$D,Données!$A:$A,'ETAT GENERAL'!$A52,Données!$B:$B,"Prestation")</f>
        <v>0</v>
      </c>
    </row>
    <row r="53" spans="1:7">
      <c r="A53" s="69">
        <v>41841</v>
      </c>
      <c r="B53" s="2">
        <f>SUMIFS(Données!$D:$D,Données!$A:$A,'ETAT GENERAL'!$A53,Données!$B:$B,"Vente bijoux")</f>
        <v>0</v>
      </c>
      <c r="C53" s="2">
        <f>SUMIFS(Données!$D:$D,Données!$A:$A,'ETAT GENERAL'!$A53,Données!$B:$B,"Achats bijoux")</f>
        <v>0</v>
      </c>
      <c r="D53" s="2">
        <f>SUMIFS(Données!$D:$D,Données!$A:$A,'ETAT GENERAL'!$A53,Données!$C:$C,"18")</f>
        <v>0</v>
      </c>
      <c r="E53" s="2">
        <f>SUMIFS(Données!$D:$D,Données!$A:$A,'ETAT GENERAL'!$A53,Données!$C:$C,"21")</f>
        <v>0</v>
      </c>
      <c r="F53" s="2">
        <f>SUMIFS(Données!$D:$D,Données!$A:$A,'ETAT GENERAL'!$A53,Données!$C:$C,"ARG")</f>
        <v>0</v>
      </c>
      <c r="G53" s="2">
        <f>SUMIFS(Données!$D:$D,Données!$A:$A,'ETAT GENERAL'!$A53,Données!$B:$B,"Prestation")</f>
        <v>0</v>
      </c>
    </row>
    <row r="54" spans="1:7">
      <c r="A54" s="69">
        <v>41842</v>
      </c>
      <c r="B54" s="2">
        <f>SUMIFS(Données!$D:$D,Données!$A:$A,'ETAT GENERAL'!$A54,Données!$B:$B,"Vente bijoux")</f>
        <v>0</v>
      </c>
      <c r="C54" s="2">
        <f>SUMIFS(Données!$D:$D,Données!$A:$A,'ETAT GENERAL'!$A54,Données!$B:$B,"Achats bijoux")</f>
        <v>0</v>
      </c>
      <c r="D54" s="2">
        <f>SUMIFS(Données!$D:$D,Données!$A:$A,'ETAT GENERAL'!$A54,Données!$C:$C,"18")</f>
        <v>0</v>
      </c>
      <c r="E54" s="2">
        <f>SUMIFS(Données!$D:$D,Données!$A:$A,'ETAT GENERAL'!$A54,Données!$C:$C,"21")</f>
        <v>0</v>
      </c>
      <c r="F54" s="2">
        <f>SUMIFS(Données!$D:$D,Données!$A:$A,'ETAT GENERAL'!$A54,Données!$C:$C,"ARG")</f>
        <v>0</v>
      </c>
      <c r="G54" s="2">
        <f>SUMIFS(Données!$D:$D,Données!$A:$A,'ETAT GENERAL'!$A54,Données!$B:$B,"Prestation")</f>
        <v>0</v>
      </c>
    </row>
    <row r="55" spans="1:7">
      <c r="A55" s="69">
        <v>41843</v>
      </c>
      <c r="B55" s="2">
        <f>SUMIFS(Données!$D:$D,Données!$A:$A,'ETAT GENERAL'!$A55,Données!$B:$B,"Vente bijoux")</f>
        <v>0</v>
      </c>
      <c r="C55" s="2">
        <f>SUMIFS(Données!$D:$D,Données!$A:$A,'ETAT GENERAL'!$A55,Données!$B:$B,"Achats bijoux")</f>
        <v>0</v>
      </c>
      <c r="D55" s="2">
        <f>SUMIFS(Données!$D:$D,Données!$A:$A,'ETAT GENERAL'!$A55,Données!$C:$C,"18")</f>
        <v>0</v>
      </c>
      <c r="E55" s="2">
        <f>SUMIFS(Données!$D:$D,Données!$A:$A,'ETAT GENERAL'!$A55,Données!$C:$C,"21")</f>
        <v>0</v>
      </c>
      <c r="F55" s="2">
        <f>SUMIFS(Données!$D:$D,Données!$A:$A,'ETAT GENERAL'!$A55,Données!$C:$C,"ARG")</f>
        <v>0</v>
      </c>
      <c r="G55" s="2">
        <f>SUMIFS(Données!$D:$D,Données!$A:$A,'ETAT GENERAL'!$A55,Données!$B:$B,"Prestation")</f>
        <v>0</v>
      </c>
    </row>
    <row r="56" spans="1:7">
      <c r="A56" s="69">
        <v>41844</v>
      </c>
      <c r="B56" s="2">
        <f>SUMIFS(Données!$D:$D,Données!$A:$A,'ETAT GENERAL'!$A56,Données!$B:$B,"Vente bijoux")</f>
        <v>0</v>
      </c>
      <c r="C56" s="2">
        <f>SUMIFS(Données!$D:$D,Données!$A:$A,'ETAT GENERAL'!$A56,Données!$B:$B,"Achats bijoux")</f>
        <v>0</v>
      </c>
      <c r="D56" s="2">
        <f>SUMIFS(Données!$D:$D,Données!$A:$A,'ETAT GENERAL'!$A56,Données!$C:$C,"18")</f>
        <v>0</v>
      </c>
      <c r="E56" s="2">
        <f>SUMIFS(Données!$D:$D,Données!$A:$A,'ETAT GENERAL'!$A56,Données!$C:$C,"21")</f>
        <v>0</v>
      </c>
      <c r="F56" s="2">
        <f>SUMIFS(Données!$D:$D,Données!$A:$A,'ETAT GENERAL'!$A56,Données!$C:$C,"ARG")</f>
        <v>0</v>
      </c>
      <c r="G56" s="2">
        <f>SUMIFS(Données!$D:$D,Données!$A:$A,'ETAT GENERAL'!$A56,Données!$B:$B,"Prestation")</f>
        <v>0</v>
      </c>
    </row>
    <row r="57" spans="1:7">
      <c r="A57" s="69">
        <v>41845</v>
      </c>
      <c r="B57" s="2">
        <f>SUMIFS(Données!$D:$D,Données!$A:$A,'ETAT GENERAL'!$A57,Données!$B:$B,"Vente bijoux")</f>
        <v>0</v>
      </c>
      <c r="C57" s="2">
        <f>SUMIFS(Données!$D:$D,Données!$A:$A,'ETAT GENERAL'!$A57,Données!$B:$B,"Achats bijoux")</f>
        <v>0</v>
      </c>
      <c r="D57" s="2">
        <f>SUMIFS(Données!$D:$D,Données!$A:$A,'ETAT GENERAL'!$A57,Données!$C:$C,"18")</f>
        <v>0</v>
      </c>
      <c r="E57" s="2">
        <f>SUMIFS(Données!$D:$D,Données!$A:$A,'ETAT GENERAL'!$A57,Données!$C:$C,"21")</f>
        <v>0</v>
      </c>
      <c r="F57" s="2">
        <f>SUMIFS(Données!$D:$D,Données!$A:$A,'ETAT GENERAL'!$A57,Données!$C:$C,"ARG")</f>
        <v>0</v>
      </c>
      <c r="G57" s="2">
        <f>SUMIFS(Données!$D:$D,Données!$A:$A,'ETAT GENERAL'!$A57,Données!$B:$B,"Prestation")</f>
        <v>0</v>
      </c>
    </row>
    <row r="58" spans="1:7">
      <c r="A58" s="69">
        <v>41846</v>
      </c>
      <c r="B58" s="2">
        <f>SUMIFS(Données!$D:$D,Données!$A:$A,'ETAT GENERAL'!$A58,Données!$B:$B,"Vente bijoux")</f>
        <v>0</v>
      </c>
      <c r="C58" s="2">
        <f>SUMIFS(Données!$D:$D,Données!$A:$A,'ETAT GENERAL'!$A58,Données!$B:$B,"Achats bijoux")</f>
        <v>0</v>
      </c>
      <c r="D58" s="2">
        <f>SUMIFS(Données!$D:$D,Données!$A:$A,'ETAT GENERAL'!$A58,Données!$C:$C,"18")</f>
        <v>0</v>
      </c>
      <c r="E58" s="2">
        <f>SUMIFS(Données!$D:$D,Données!$A:$A,'ETAT GENERAL'!$A58,Données!$C:$C,"21")</f>
        <v>0</v>
      </c>
      <c r="F58" s="2">
        <f>SUMIFS(Données!$D:$D,Données!$A:$A,'ETAT GENERAL'!$A58,Données!$C:$C,"ARG")</f>
        <v>0</v>
      </c>
      <c r="G58" s="2">
        <f>SUMIFS(Données!$D:$D,Données!$A:$A,'ETAT GENERAL'!$A58,Données!$B:$B,"Prestation")</f>
        <v>0</v>
      </c>
    </row>
    <row r="59" spans="1:7">
      <c r="A59" s="69">
        <v>41847</v>
      </c>
      <c r="B59" s="2">
        <f>SUMIFS(Données!$D:$D,Données!$A:$A,'ETAT GENERAL'!$A59,Données!$B:$B,"Vente bijoux")</f>
        <v>0</v>
      </c>
      <c r="C59" s="2">
        <f>SUMIFS(Données!$D:$D,Données!$A:$A,'ETAT GENERAL'!$A59,Données!$B:$B,"Achats bijoux")</f>
        <v>0</v>
      </c>
      <c r="D59" s="2">
        <f>SUMIFS(Données!$D:$D,Données!$A:$A,'ETAT GENERAL'!$A59,Données!$C:$C,"18")</f>
        <v>0</v>
      </c>
      <c r="E59" s="2">
        <f>SUMIFS(Données!$D:$D,Données!$A:$A,'ETAT GENERAL'!$A59,Données!$C:$C,"21")</f>
        <v>0</v>
      </c>
      <c r="F59" s="2">
        <f>SUMIFS(Données!$D:$D,Données!$A:$A,'ETAT GENERAL'!$A59,Données!$C:$C,"ARG")</f>
        <v>0</v>
      </c>
      <c r="G59" s="2">
        <f>SUMIFS(Données!$D:$D,Données!$A:$A,'ETAT GENERAL'!$A59,Données!$B:$B,"Prestation")</f>
        <v>0</v>
      </c>
    </row>
    <row r="60" spans="1:7">
      <c r="A60" s="69">
        <v>41848</v>
      </c>
      <c r="B60" s="2">
        <f>SUMIFS(Données!$D:$D,Données!$A:$A,'ETAT GENERAL'!$A60,Données!$B:$B,"Vente bijoux")</f>
        <v>0</v>
      </c>
      <c r="C60" s="2">
        <f>SUMIFS(Données!$D:$D,Données!$A:$A,'ETAT GENERAL'!$A60,Données!$B:$B,"Achats bijoux")</f>
        <v>0</v>
      </c>
      <c r="D60" s="2">
        <f>SUMIFS(Données!$D:$D,Données!$A:$A,'ETAT GENERAL'!$A60,Données!$C:$C,"18")</f>
        <v>0</v>
      </c>
      <c r="E60" s="2">
        <f>SUMIFS(Données!$D:$D,Données!$A:$A,'ETAT GENERAL'!$A60,Données!$C:$C,"21")</f>
        <v>0</v>
      </c>
      <c r="F60" s="2">
        <f>SUMIFS(Données!$D:$D,Données!$A:$A,'ETAT GENERAL'!$A60,Données!$C:$C,"ARG")</f>
        <v>0</v>
      </c>
      <c r="G60" s="2">
        <f>SUMIFS(Données!$D:$D,Données!$A:$A,'ETAT GENERAL'!$A60,Données!$B:$B,"Prestation")</f>
        <v>0</v>
      </c>
    </row>
    <row r="61" spans="1:7">
      <c r="A61" s="69">
        <v>41849</v>
      </c>
      <c r="B61" s="2">
        <f>SUMIFS(Données!$D:$D,Données!$A:$A,'ETAT GENERAL'!$A61,Données!$B:$B,"Vente bijoux")</f>
        <v>0</v>
      </c>
      <c r="C61" s="2">
        <f>SUMIFS(Données!$D:$D,Données!$A:$A,'ETAT GENERAL'!$A61,Données!$B:$B,"Achats bijoux")</f>
        <v>0</v>
      </c>
      <c r="D61" s="2">
        <f>SUMIFS(Données!$D:$D,Données!$A:$A,'ETAT GENERAL'!$A61,Données!$C:$C,"18")</f>
        <v>0</v>
      </c>
      <c r="E61" s="2">
        <f>SUMIFS(Données!$D:$D,Données!$A:$A,'ETAT GENERAL'!$A61,Données!$C:$C,"21")</f>
        <v>0</v>
      </c>
      <c r="F61" s="2">
        <f>SUMIFS(Données!$D:$D,Données!$A:$A,'ETAT GENERAL'!$A61,Données!$C:$C,"ARG")</f>
        <v>0</v>
      </c>
      <c r="G61" s="2">
        <f>SUMIFS(Données!$D:$D,Données!$A:$A,'ETAT GENERAL'!$A61,Données!$B:$B,"Prestation")</f>
        <v>0</v>
      </c>
    </row>
    <row r="62" spans="1:7">
      <c r="A62" s="69">
        <v>41850</v>
      </c>
      <c r="B62" s="2">
        <f>SUMIFS(Données!$D:$D,Données!$A:$A,'ETAT GENERAL'!$A62,Données!$B:$B,"Vente bijoux")</f>
        <v>0</v>
      </c>
      <c r="C62" s="2">
        <f>SUMIFS(Données!$D:$D,Données!$A:$A,'ETAT GENERAL'!$A62,Données!$B:$B,"Achats bijoux")</f>
        <v>0</v>
      </c>
      <c r="D62" s="2">
        <f>SUMIFS(Données!$D:$D,Données!$A:$A,'ETAT GENERAL'!$A62,Données!$C:$C,"18")</f>
        <v>0</v>
      </c>
      <c r="E62" s="2">
        <f>SUMIFS(Données!$D:$D,Données!$A:$A,'ETAT GENERAL'!$A62,Données!$C:$C,"21")</f>
        <v>0</v>
      </c>
      <c r="F62" s="2">
        <f>SUMIFS(Données!$D:$D,Données!$A:$A,'ETAT GENERAL'!$A62,Données!$C:$C,"ARG")</f>
        <v>0</v>
      </c>
      <c r="G62" s="2">
        <f>SUMIFS(Données!$D:$D,Données!$A:$A,'ETAT GENERAL'!$A62,Données!$B:$B,"Prestation")</f>
        <v>0</v>
      </c>
    </row>
    <row r="63" spans="1:7">
      <c r="A63" s="69">
        <v>41851</v>
      </c>
      <c r="B63" s="2">
        <f>SUMIFS(Données!$D:$D,Données!$A:$A,'ETAT GENERAL'!$A63,Données!$B:$B,"Vente bijoux")</f>
        <v>0</v>
      </c>
      <c r="C63" s="2">
        <f>SUMIFS(Données!$D:$D,Données!$A:$A,'ETAT GENERAL'!$A63,Données!$B:$B,"Achats bijoux")</f>
        <v>0</v>
      </c>
      <c r="D63" s="2">
        <f>SUMIFS(Données!$D:$D,Données!$A:$A,'ETAT GENERAL'!$A63,Données!$C:$C,"18")</f>
        <v>0</v>
      </c>
      <c r="E63" s="2">
        <f>SUMIFS(Données!$D:$D,Données!$A:$A,'ETAT GENERAL'!$A63,Données!$C:$C,"21")</f>
        <v>0</v>
      </c>
      <c r="F63" s="2">
        <f>SUMIFS(Données!$D:$D,Données!$A:$A,'ETAT GENERAL'!$A63,Données!$C:$C,"ARG")</f>
        <v>0</v>
      </c>
      <c r="G63" s="2">
        <f>SUMIFS(Données!$D:$D,Données!$A:$A,'ETAT GENERAL'!$A63,Données!$B:$B,"Prestation")</f>
        <v>0</v>
      </c>
    </row>
    <row r="64" spans="1:7">
      <c r="A64" s="69">
        <v>41852</v>
      </c>
      <c r="B64" s="2">
        <f>SUMIFS(Données!$D:$D,Données!$A:$A,'ETAT GENERAL'!$A64,Données!$B:$B,"Vente bijoux")</f>
        <v>0</v>
      </c>
      <c r="C64" s="2">
        <f>SUMIFS(Données!$D:$D,Données!$A:$A,'ETAT GENERAL'!$A64,Données!$B:$B,"Achats bijoux")</f>
        <v>0</v>
      </c>
      <c r="D64" s="2">
        <f>SUMIFS(Données!$D:$D,Données!$A:$A,'ETAT GENERAL'!$A64,Données!$C:$C,"18")</f>
        <v>0</v>
      </c>
      <c r="E64" s="2">
        <f>SUMIFS(Données!$D:$D,Données!$A:$A,'ETAT GENERAL'!$A64,Données!$C:$C,"21")</f>
        <v>0</v>
      </c>
      <c r="F64" s="2">
        <f>SUMIFS(Données!$D:$D,Données!$A:$A,'ETAT GENERAL'!$A64,Données!$C:$C,"ARG")</f>
        <v>0</v>
      </c>
      <c r="G64" s="2">
        <f>SUMIFS(Données!$D:$D,Données!$A:$A,'ETAT GENERAL'!$A64,Données!$B:$B,"Prestation")</f>
        <v>0</v>
      </c>
    </row>
    <row r="65" spans="1:7">
      <c r="A65" s="69">
        <v>41853</v>
      </c>
      <c r="B65" s="2">
        <f>SUMIFS(Données!$D:$D,Données!$A:$A,'ETAT GENERAL'!$A65,Données!$B:$B,"Vente bijoux")</f>
        <v>0</v>
      </c>
      <c r="C65" s="2">
        <f>SUMIFS(Données!$D:$D,Données!$A:$A,'ETAT GENERAL'!$A65,Données!$B:$B,"Achats bijoux")</f>
        <v>0</v>
      </c>
      <c r="D65" s="2">
        <f>SUMIFS(Données!$D:$D,Données!$A:$A,'ETAT GENERAL'!$A65,Données!$C:$C,"18")</f>
        <v>0</v>
      </c>
      <c r="E65" s="2">
        <f>SUMIFS(Données!$D:$D,Données!$A:$A,'ETAT GENERAL'!$A65,Données!$C:$C,"21")</f>
        <v>0</v>
      </c>
      <c r="F65" s="2">
        <f>SUMIFS(Données!$D:$D,Données!$A:$A,'ETAT GENERAL'!$A65,Données!$C:$C,"ARG")</f>
        <v>0</v>
      </c>
      <c r="G65" s="2">
        <f>SUMIFS(Données!$D:$D,Données!$A:$A,'ETAT GENERAL'!$A65,Données!$B:$B,"Prestation")</f>
        <v>0</v>
      </c>
    </row>
    <row r="66" spans="1:7">
      <c r="A66" s="69">
        <v>41854</v>
      </c>
      <c r="B66" s="2">
        <f>SUMIFS(Données!$D:$D,Données!$A:$A,'ETAT GENERAL'!$A66,Données!$B:$B,"Vente bijoux")</f>
        <v>0</v>
      </c>
      <c r="C66" s="2">
        <f>SUMIFS(Données!$D:$D,Données!$A:$A,'ETAT GENERAL'!$A66,Données!$B:$B,"Achats bijoux")</f>
        <v>0</v>
      </c>
      <c r="D66" s="2">
        <f>SUMIFS(Données!$D:$D,Données!$A:$A,'ETAT GENERAL'!$A66,Données!$C:$C,"18")</f>
        <v>0</v>
      </c>
      <c r="E66" s="2">
        <f>SUMIFS(Données!$D:$D,Données!$A:$A,'ETAT GENERAL'!$A66,Données!$C:$C,"21")</f>
        <v>0</v>
      </c>
      <c r="F66" s="2">
        <f>SUMIFS(Données!$D:$D,Données!$A:$A,'ETAT GENERAL'!$A66,Données!$C:$C,"ARG")</f>
        <v>0</v>
      </c>
      <c r="G66" s="2">
        <f>SUMIFS(Données!$D:$D,Données!$A:$A,'ETAT GENERAL'!$A66,Données!$B:$B,"Prestation")</f>
        <v>0</v>
      </c>
    </row>
    <row r="67" spans="1:7">
      <c r="A67" s="69">
        <v>41855</v>
      </c>
      <c r="B67" s="2">
        <f>SUMIFS(Données!$D:$D,Données!$A:$A,'ETAT GENERAL'!$A67,Données!$B:$B,"Vente bijoux")</f>
        <v>0</v>
      </c>
      <c r="C67" s="2">
        <f>SUMIFS(Données!$D:$D,Données!$A:$A,'ETAT GENERAL'!$A67,Données!$B:$B,"Achats bijoux")</f>
        <v>0</v>
      </c>
      <c r="D67" s="2">
        <f>SUMIFS(Données!$D:$D,Données!$A:$A,'ETAT GENERAL'!$A67,Données!$C:$C,"18")</f>
        <v>0</v>
      </c>
      <c r="E67" s="2">
        <f>SUMIFS(Données!$D:$D,Données!$A:$A,'ETAT GENERAL'!$A67,Données!$C:$C,"21")</f>
        <v>0</v>
      </c>
      <c r="F67" s="2">
        <f>SUMIFS(Données!$D:$D,Données!$A:$A,'ETAT GENERAL'!$A67,Données!$C:$C,"ARG")</f>
        <v>0</v>
      </c>
      <c r="G67" s="2">
        <f>SUMIFS(Données!$D:$D,Données!$A:$A,'ETAT GENERAL'!$A67,Données!$B:$B,"Prestation")</f>
        <v>0</v>
      </c>
    </row>
    <row r="68" spans="1:7">
      <c r="A68" s="69">
        <v>41856</v>
      </c>
      <c r="B68" s="2">
        <f>SUMIFS(Données!$D:$D,Données!$A:$A,'ETAT GENERAL'!$A68,Données!$B:$B,"Vente bijoux")</f>
        <v>0</v>
      </c>
      <c r="C68" s="2">
        <f>SUMIFS(Données!$D:$D,Données!$A:$A,'ETAT GENERAL'!$A68,Données!$B:$B,"Achats bijoux")</f>
        <v>0</v>
      </c>
      <c r="D68" s="2">
        <f>SUMIFS(Données!$D:$D,Données!$A:$A,'ETAT GENERAL'!$A68,Données!$C:$C,"18")</f>
        <v>0</v>
      </c>
      <c r="E68" s="2">
        <f>SUMIFS(Données!$D:$D,Données!$A:$A,'ETAT GENERAL'!$A68,Données!$C:$C,"21")</f>
        <v>0</v>
      </c>
      <c r="F68" s="2">
        <f>SUMIFS(Données!$D:$D,Données!$A:$A,'ETAT GENERAL'!$A68,Données!$C:$C,"ARG")</f>
        <v>0</v>
      </c>
      <c r="G68" s="2">
        <f>SUMIFS(Données!$D:$D,Données!$A:$A,'ETAT GENERAL'!$A68,Données!$B:$B,"Prestation")</f>
        <v>0</v>
      </c>
    </row>
    <row r="69" spans="1:7">
      <c r="A69" s="69">
        <v>41857</v>
      </c>
      <c r="B69" s="2">
        <f>SUMIFS(Données!$D:$D,Données!$A:$A,'ETAT GENERAL'!$A69,Données!$B:$B,"Vente bijoux")</f>
        <v>0</v>
      </c>
      <c r="C69" s="2">
        <f>SUMIFS(Données!$D:$D,Données!$A:$A,'ETAT GENERAL'!$A69,Données!$B:$B,"Achats bijoux")</f>
        <v>0</v>
      </c>
      <c r="D69" s="2">
        <f>SUMIFS(Données!$D:$D,Données!$A:$A,'ETAT GENERAL'!$A69,Données!$C:$C,"18")</f>
        <v>0</v>
      </c>
      <c r="E69" s="2">
        <f>SUMIFS(Données!$D:$D,Données!$A:$A,'ETAT GENERAL'!$A69,Données!$C:$C,"21")</f>
        <v>0</v>
      </c>
      <c r="F69" s="2">
        <f>SUMIFS(Données!$D:$D,Données!$A:$A,'ETAT GENERAL'!$A69,Données!$C:$C,"ARG")</f>
        <v>0</v>
      </c>
      <c r="G69" s="2">
        <f>SUMIFS(Données!$D:$D,Données!$A:$A,'ETAT GENERAL'!$A69,Données!$B:$B,"Prestation")</f>
        <v>0</v>
      </c>
    </row>
    <row r="70" spans="1:7">
      <c r="A70" s="69">
        <v>41858</v>
      </c>
      <c r="B70" s="2">
        <f>SUMIFS(Données!$D:$D,Données!$A:$A,'ETAT GENERAL'!$A70,Données!$B:$B,"Vente bijoux")</f>
        <v>0</v>
      </c>
      <c r="C70" s="2">
        <f>SUMIFS(Données!$D:$D,Données!$A:$A,'ETAT GENERAL'!$A70,Données!$B:$B,"Achats bijoux")</f>
        <v>0</v>
      </c>
      <c r="D70" s="2">
        <f>SUMIFS(Données!$D:$D,Données!$A:$A,'ETAT GENERAL'!$A70,Données!$C:$C,"18")</f>
        <v>0</v>
      </c>
      <c r="E70" s="2">
        <f>SUMIFS(Données!$D:$D,Données!$A:$A,'ETAT GENERAL'!$A70,Données!$C:$C,"21")</f>
        <v>0</v>
      </c>
      <c r="F70" s="2">
        <f>SUMIFS(Données!$D:$D,Données!$A:$A,'ETAT GENERAL'!$A70,Données!$C:$C,"ARG")</f>
        <v>0</v>
      </c>
      <c r="G70" s="2">
        <f>SUMIFS(Données!$D:$D,Données!$A:$A,'ETAT GENERAL'!$A70,Données!$B:$B,"Prestation")</f>
        <v>0</v>
      </c>
    </row>
    <row r="71" spans="1:7">
      <c r="A71" s="69">
        <v>41859</v>
      </c>
      <c r="B71" s="2">
        <f>SUMIFS(Données!$D:$D,Données!$A:$A,'ETAT GENERAL'!$A71,Données!$B:$B,"Vente bijoux")</f>
        <v>0</v>
      </c>
      <c r="C71" s="2">
        <f>SUMIFS(Données!$D:$D,Données!$A:$A,'ETAT GENERAL'!$A71,Données!$B:$B,"Achats bijoux")</f>
        <v>0</v>
      </c>
      <c r="D71" s="2">
        <f>SUMIFS(Données!$D:$D,Données!$A:$A,'ETAT GENERAL'!$A71,Données!$C:$C,"18")</f>
        <v>0</v>
      </c>
      <c r="E71" s="2">
        <f>SUMIFS(Données!$D:$D,Données!$A:$A,'ETAT GENERAL'!$A71,Données!$C:$C,"21")</f>
        <v>0</v>
      </c>
      <c r="F71" s="2">
        <f>SUMIFS(Données!$D:$D,Données!$A:$A,'ETAT GENERAL'!$A71,Données!$C:$C,"ARG")</f>
        <v>0</v>
      </c>
      <c r="G71" s="2">
        <f>SUMIFS(Données!$D:$D,Données!$A:$A,'ETAT GENERAL'!$A71,Données!$B:$B,"Prestation")</f>
        <v>0</v>
      </c>
    </row>
    <row r="72" spans="1:7">
      <c r="A72" s="69">
        <v>41860</v>
      </c>
      <c r="B72" s="2">
        <f>SUMIFS(Données!$D:$D,Données!$A:$A,'ETAT GENERAL'!$A72,Données!$B:$B,"Vente bijoux")</f>
        <v>0</v>
      </c>
      <c r="C72" s="2">
        <f>SUMIFS(Données!$D:$D,Données!$A:$A,'ETAT GENERAL'!$A72,Données!$B:$B,"Achats bijoux")</f>
        <v>0</v>
      </c>
      <c r="D72" s="2">
        <f>SUMIFS(Données!$D:$D,Données!$A:$A,'ETAT GENERAL'!$A72,Données!$C:$C,"18")</f>
        <v>0</v>
      </c>
      <c r="E72" s="2">
        <f>SUMIFS(Données!$D:$D,Données!$A:$A,'ETAT GENERAL'!$A72,Données!$C:$C,"21")</f>
        <v>0</v>
      </c>
      <c r="F72" s="2">
        <f>SUMIFS(Données!$D:$D,Données!$A:$A,'ETAT GENERAL'!$A72,Données!$C:$C,"ARG")</f>
        <v>0</v>
      </c>
      <c r="G72" s="2">
        <f>SUMIFS(Données!$D:$D,Données!$A:$A,'ETAT GENERAL'!$A72,Données!$B:$B,"Prestation")</f>
        <v>0</v>
      </c>
    </row>
    <row r="73" spans="1:7">
      <c r="A73" s="69">
        <v>41861</v>
      </c>
      <c r="B73" s="2">
        <f>SUMIFS(Données!$D:$D,Données!$A:$A,'ETAT GENERAL'!$A73,Données!$B:$B,"Vente bijoux")</f>
        <v>0</v>
      </c>
      <c r="C73" s="2">
        <f>SUMIFS(Données!$D:$D,Données!$A:$A,'ETAT GENERAL'!$A73,Données!$B:$B,"Achats bijoux")</f>
        <v>0</v>
      </c>
      <c r="D73" s="2">
        <f>SUMIFS(Données!$D:$D,Données!$A:$A,'ETAT GENERAL'!$A73,Données!$C:$C,"18")</f>
        <v>0</v>
      </c>
      <c r="E73" s="2">
        <f>SUMIFS(Données!$D:$D,Données!$A:$A,'ETAT GENERAL'!$A73,Données!$C:$C,"21")</f>
        <v>0</v>
      </c>
      <c r="F73" s="2">
        <f>SUMIFS(Données!$D:$D,Données!$A:$A,'ETAT GENERAL'!$A73,Données!$C:$C,"ARG")</f>
        <v>0</v>
      </c>
      <c r="G73" s="2">
        <f>SUMIFS(Données!$D:$D,Données!$A:$A,'ETAT GENERAL'!$A73,Données!$B:$B,"Prestation")</f>
        <v>0</v>
      </c>
    </row>
    <row r="74" spans="1:7">
      <c r="A74" s="69">
        <v>41862</v>
      </c>
      <c r="B74" s="2">
        <f>SUMIFS(Données!$D:$D,Données!$A:$A,'ETAT GENERAL'!$A74,Données!$B:$B,"Vente bijoux")</f>
        <v>0</v>
      </c>
      <c r="C74" s="2">
        <f>SUMIFS(Données!$D:$D,Données!$A:$A,'ETAT GENERAL'!$A74,Données!$B:$B,"Achats bijoux")</f>
        <v>0</v>
      </c>
      <c r="D74" s="2">
        <f>SUMIFS(Données!$D:$D,Données!$A:$A,'ETAT GENERAL'!$A74,Données!$C:$C,"18")</f>
        <v>0</v>
      </c>
      <c r="E74" s="2">
        <f>SUMIFS(Données!$D:$D,Données!$A:$A,'ETAT GENERAL'!$A74,Données!$C:$C,"21")</f>
        <v>0</v>
      </c>
      <c r="F74" s="2">
        <f>SUMIFS(Données!$D:$D,Données!$A:$A,'ETAT GENERAL'!$A74,Données!$C:$C,"ARG")</f>
        <v>0</v>
      </c>
      <c r="G74" s="2">
        <f>SUMIFS(Données!$D:$D,Données!$A:$A,'ETAT GENERAL'!$A74,Données!$B:$B,"Prestation")</f>
        <v>0</v>
      </c>
    </row>
    <row r="75" spans="1:7">
      <c r="A75" s="69">
        <v>41863</v>
      </c>
      <c r="B75" s="2">
        <f>SUMIFS(Données!$D:$D,Données!$A:$A,'ETAT GENERAL'!$A75,Données!$B:$B,"Vente bijoux")</f>
        <v>0</v>
      </c>
      <c r="C75" s="2">
        <f>SUMIFS(Données!$D:$D,Données!$A:$A,'ETAT GENERAL'!$A75,Données!$B:$B,"Achats bijoux")</f>
        <v>0</v>
      </c>
      <c r="D75" s="2">
        <f>SUMIFS(Données!$D:$D,Données!$A:$A,'ETAT GENERAL'!$A75,Données!$C:$C,"18")</f>
        <v>0</v>
      </c>
      <c r="E75" s="2">
        <f>SUMIFS(Données!$D:$D,Données!$A:$A,'ETAT GENERAL'!$A75,Données!$C:$C,"21")</f>
        <v>0</v>
      </c>
      <c r="F75" s="2">
        <f>SUMIFS(Données!$D:$D,Données!$A:$A,'ETAT GENERAL'!$A75,Données!$C:$C,"ARG")</f>
        <v>0</v>
      </c>
      <c r="G75" s="2">
        <f>SUMIFS(Données!$D:$D,Données!$A:$A,'ETAT GENERAL'!$A75,Données!$B:$B,"Prestation")</f>
        <v>0</v>
      </c>
    </row>
    <row r="76" spans="1:7">
      <c r="A76" s="69">
        <v>41864</v>
      </c>
      <c r="B76" s="2">
        <f>SUMIFS(Données!$D:$D,Données!$A:$A,'ETAT GENERAL'!$A76,Données!$B:$B,"Vente bijoux")</f>
        <v>0</v>
      </c>
      <c r="C76" s="2">
        <f>SUMIFS(Données!$D:$D,Données!$A:$A,'ETAT GENERAL'!$A76,Données!$B:$B,"Achats bijoux")</f>
        <v>0</v>
      </c>
      <c r="D76" s="2">
        <f>SUMIFS(Données!$D:$D,Données!$A:$A,'ETAT GENERAL'!$A76,Données!$C:$C,"18")</f>
        <v>0</v>
      </c>
      <c r="E76" s="2">
        <f>SUMIFS(Données!$D:$D,Données!$A:$A,'ETAT GENERAL'!$A76,Données!$C:$C,"21")</f>
        <v>0</v>
      </c>
      <c r="F76" s="2">
        <f>SUMIFS(Données!$D:$D,Données!$A:$A,'ETAT GENERAL'!$A76,Données!$C:$C,"ARG")</f>
        <v>0</v>
      </c>
      <c r="G76" s="2">
        <f>SUMIFS(Données!$D:$D,Données!$A:$A,'ETAT GENERAL'!$A76,Données!$B:$B,"Prestation")</f>
        <v>0</v>
      </c>
    </row>
    <row r="77" spans="1:7">
      <c r="A77" s="69">
        <v>41865</v>
      </c>
      <c r="B77" s="2">
        <f>SUMIFS(Données!$D:$D,Données!$A:$A,'ETAT GENERAL'!$A77,Données!$B:$B,"Vente bijoux")</f>
        <v>0</v>
      </c>
      <c r="C77" s="2">
        <f>SUMIFS(Données!$D:$D,Données!$A:$A,'ETAT GENERAL'!$A77,Données!$B:$B,"Achats bijoux")</f>
        <v>0</v>
      </c>
      <c r="D77" s="2">
        <f>SUMIFS(Données!$D:$D,Données!$A:$A,'ETAT GENERAL'!$A77,Données!$C:$C,"18")</f>
        <v>0</v>
      </c>
      <c r="E77" s="2">
        <f>SUMIFS(Données!$D:$D,Données!$A:$A,'ETAT GENERAL'!$A77,Données!$C:$C,"21")</f>
        <v>0</v>
      </c>
      <c r="F77" s="2">
        <f>SUMIFS(Données!$D:$D,Données!$A:$A,'ETAT GENERAL'!$A77,Données!$C:$C,"ARG")</f>
        <v>0</v>
      </c>
      <c r="G77" s="2">
        <f>SUMIFS(Données!$D:$D,Données!$A:$A,'ETAT GENERAL'!$A77,Données!$B:$B,"Prestation")</f>
        <v>0</v>
      </c>
    </row>
    <row r="78" spans="1:7">
      <c r="A78" s="69">
        <v>41866</v>
      </c>
      <c r="B78" s="2">
        <f>SUMIFS(Données!$D:$D,Données!$A:$A,'ETAT GENERAL'!$A78,Données!$B:$B,"Vente bijoux")</f>
        <v>0</v>
      </c>
      <c r="C78" s="2">
        <f>SUMIFS(Données!$D:$D,Données!$A:$A,'ETAT GENERAL'!$A78,Données!$B:$B,"Achats bijoux")</f>
        <v>0</v>
      </c>
      <c r="D78" s="2">
        <f>SUMIFS(Données!$D:$D,Données!$A:$A,'ETAT GENERAL'!$A78,Données!$C:$C,"18")</f>
        <v>0</v>
      </c>
      <c r="E78" s="2">
        <f>SUMIFS(Données!$D:$D,Données!$A:$A,'ETAT GENERAL'!$A78,Données!$C:$C,"21")</f>
        <v>0</v>
      </c>
      <c r="F78" s="2">
        <f>SUMIFS(Données!$D:$D,Données!$A:$A,'ETAT GENERAL'!$A78,Données!$C:$C,"ARG")</f>
        <v>0</v>
      </c>
      <c r="G78" s="2">
        <f>SUMIFS(Données!$D:$D,Données!$A:$A,'ETAT GENERAL'!$A78,Données!$B:$B,"Prestation")</f>
        <v>0</v>
      </c>
    </row>
    <row r="79" spans="1:7">
      <c r="A79" s="69">
        <v>41867</v>
      </c>
      <c r="B79" s="2">
        <f>SUMIFS(Données!$D:$D,Données!$A:$A,'ETAT GENERAL'!$A79,Données!$B:$B,"Vente bijoux")</f>
        <v>0</v>
      </c>
      <c r="C79" s="2">
        <f>SUMIFS(Données!$D:$D,Données!$A:$A,'ETAT GENERAL'!$A79,Données!$B:$B,"Achats bijoux")</f>
        <v>0</v>
      </c>
      <c r="D79" s="2">
        <f>SUMIFS(Données!$D:$D,Données!$A:$A,'ETAT GENERAL'!$A79,Données!$C:$C,"18")</f>
        <v>0</v>
      </c>
      <c r="E79" s="2">
        <f>SUMIFS(Données!$D:$D,Données!$A:$A,'ETAT GENERAL'!$A79,Données!$C:$C,"21")</f>
        <v>0</v>
      </c>
      <c r="F79" s="2">
        <f>SUMIFS(Données!$D:$D,Données!$A:$A,'ETAT GENERAL'!$A79,Données!$C:$C,"ARG")</f>
        <v>0</v>
      </c>
      <c r="G79" s="2">
        <f>SUMIFS(Données!$D:$D,Données!$A:$A,'ETAT GENERAL'!$A79,Données!$B:$B,"Prestation")</f>
        <v>0</v>
      </c>
    </row>
    <row r="80" spans="1:7">
      <c r="A80" s="69">
        <v>41868</v>
      </c>
      <c r="B80" s="2">
        <f>SUMIFS(Données!$D:$D,Données!$A:$A,'ETAT GENERAL'!$A80,Données!$B:$B,"Vente bijoux")</f>
        <v>0</v>
      </c>
      <c r="C80" s="2">
        <f>SUMIFS(Données!$D:$D,Données!$A:$A,'ETAT GENERAL'!$A80,Données!$B:$B,"Achats bijoux")</f>
        <v>0</v>
      </c>
      <c r="D80" s="2">
        <f>SUMIFS(Données!$D:$D,Données!$A:$A,'ETAT GENERAL'!$A80,Données!$C:$C,"18")</f>
        <v>0</v>
      </c>
      <c r="E80" s="2">
        <f>SUMIFS(Données!$D:$D,Données!$A:$A,'ETAT GENERAL'!$A80,Données!$C:$C,"21")</f>
        <v>0</v>
      </c>
      <c r="F80" s="2">
        <f>SUMIFS(Données!$D:$D,Données!$A:$A,'ETAT GENERAL'!$A80,Données!$C:$C,"ARG")</f>
        <v>0</v>
      </c>
      <c r="G80" s="2">
        <f>SUMIFS(Données!$D:$D,Données!$A:$A,'ETAT GENERAL'!$A80,Données!$B:$B,"Prestation")</f>
        <v>0</v>
      </c>
    </row>
    <row r="81" spans="1:7">
      <c r="A81" s="69">
        <v>41869</v>
      </c>
      <c r="B81" s="2">
        <f>SUMIFS(Données!$D:$D,Données!$A:$A,'ETAT GENERAL'!$A81,Données!$B:$B,"Vente bijoux")</f>
        <v>0</v>
      </c>
      <c r="C81" s="2">
        <f>SUMIFS(Données!$D:$D,Données!$A:$A,'ETAT GENERAL'!$A81,Données!$B:$B,"Achats bijoux")</f>
        <v>0</v>
      </c>
      <c r="D81" s="2">
        <f>SUMIFS(Données!$D:$D,Données!$A:$A,'ETAT GENERAL'!$A81,Données!$C:$C,"18")</f>
        <v>0</v>
      </c>
      <c r="E81" s="2">
        <f>SUMIFS(Données!$D:$D,Données!$A:$A,'ETAT GENERAL'!$A81,Données!$C:$C,"21")</f>
        <v>0</v>
      </c>
      <c r="F81" s="2">
        <f>SUMIFS(Données!$D:$D,Données!$A:$A,'ETAT GENERAL'!$A81,Données!$C:$C,"ARG")</f>
        <v>0</v>
      </c>
      <c r="G81" s="2">
        <f>SUMIFS(Données!$D:$D,Données!$A:$A,'ETAT GENERAL'!$A81,Données!$B:$B,"Prestation")</f>
        <v>0</v>
      </c>
    </row>
    <row r="82" spans="1:7">
      <c r="A82" s="69">
        <v>41870</v>
      </c>
      <c r="B82" s="2">
        <f>SUMIFS(Données!$D:$D,Données!$A:$A,'ETAT GENERAL'!$A82,Données!$B:$B,"Vente bijoux")</f>
        <v>0</v>
      </c>
      <c r="C82" s="2">
        <f>SUMIFS(Données!$D:$D,Données!$A:$A,'ETAT GENERAL'!$A82,Données!$B:$B,"Achats bijoux")</f>
        <v>0</v>
      </c>
      <c r="D82" s="2">
        <f>SUMIFS(Données!$D:$D,Données!$A:$A,'ETAT GENERAL'!$A82,Données!$C:$C,"18")</f>
        <v>0</v>
      </c>
      <c r="E82" s="2">
        <f>SUMIFS(Données!$D:$D,Données!$A:$A,'ETAT GENERAL'!$A82,Données!$C:$C,"21")</f>
        <v>0</v>
      </c>
      <c r="F82" s="2">
        <f>SUMIFS(Données!$D:$D,Données!$A:$A,'ETAT GENERAL'!$A82,Données!$C:$C,"ARG")</f>
        <v>0</v>
      </c>
      <c r="G82" s="2">
        <f>SUMIFS(Données!$D:$D,Données!$A:$A,'ETAT GENERAL'!$A82,Données!$B:$B,"Prestation")</f>
        <v>0</v>
      </c>
    </row>
    <row r="83" spans="1:7">
      <c r="A83" s="69">
        <v>41871</v>
      </c>
      <c r="B83" s="2">
        <f>SUMIFS(Données!$D:$D,Données!$A:$A,'ETAT GENERAL'!$A83,Données!$B:$B,"Vente bijoux")</f>
        <v>0</v>
      </c>
      <c r="C83" s="2">
        <f>SUMIFS(Données!$D:$D,Données!$A:$A,'ETAT GENERAL'!$A83,Données!$B:$B,"Achats bijoux")</f>
        <v>0</v>
      </c>
      <c r="D83" s="2">
        <f>SUMIFS(Données!$D:$D,Données!$A:$A,'ETAT GENERAL'!$A83,Données!$C:$C,"18")</f>
        <v>0</v>
      </c>
      <c r="E83" s="2">
        <f>SUMIFS(Données!$D:$D,Données!$A:$A,'ETAT GENERAL'!$A83,Données!$C:$C,"21")</f>
        <v>0</v>
      </c>
      <c r="F83" s="2">
        <f>SUMIFS(Données!$D:$D,Données!$A:$A,'ETAT GENERAL'!$A83,Données!$C:$C,"ARG")</f>
        <v>0</v>
      </c>
      <c r="G83" s="2">
        <f>SUMIFS(Données!$D:$D,Données!$A:$A,'ETAT GENERAL'!$A83,Données!$B:$B,"Prestation")</f>
        <v>0</v>
      </c>
    </row>
    <row r="84" spans="1:7">
      <c r="A84" s="69">
        <v>41872</v>
      </c>
      <c r="B84" s="2">
        <f>SUMIFS(Données!$D:$D,Données!$A:$A,'ETAT GENERAL'!$A84,Données!$B:$B,"Vente bijoux")</f>
        <v>0</v>
      </c>
      <c r="C84" s="2">
        <f>SUMIFS(Données!$D:$D,Données!$A:$A,'ETAT GENERAL'!$A84,Données!$B:$B,"Achats bijoux")</f>
        <v>0</v>
      </c>
      <c r="D84" s="2">
        <f>SUMIFS(Données!$D:$D,Données!$A:$A,'ETAT GENERAL'!$A84,Données!$C:$C,"18")</f>
        <v>0</v>
      </c>
      <c r="E84" s="2">
        <f>SUMIFS(Données!$D:$D,Données!$A:$A,'ETAT GENERAL'!$A84,Données!$C:$C,"21")</f>
        <v>0</v>
      </c>
      <c r="F84" s="2">
        <f>SUMIFS(Données!$D:$D,Données!$A:$A,'ETAT GENERAL'!$A84,Données!$C:$C,"ARG")</f>
        <v>0</v>
      </c>
      <c r="G84" s="2">
        <f>SUMIFS(Données!$D:$D,Données!$A:$A,'ETAT GENERAL'!$A84,Données!$B:$B,"Prestation")</f>
        <v>0</v>
      </c>
    </row>
    <row r="85" spans="1:7">
      <c r="A85" s="69">
        <v>41873</v>
      </c>
      <c r="B85" s="2">
        <f>SUMIFS(Données!$D:$D,Données!$A:$A,'ETAT GENERAL'!$A85,Données!$B:$B,"Vente bijoux")</f>
        <v>0</v>
      </c>
      <c r="C85" s="2">
        <f>SUMIFS(Données!$D:$D,Données!$A:$A,'ETAT GENERAL'!$A85,Données!$B:$B,"Achats bijoux")</f>
        <v>0</v>
      </c>
      <c r="D85" s="2">
        <f>SUMIFS(Données!$D:$D,Données!$A:$A,'ETAT GENERAL'!$A85,Données!$C:$C,"18")</f>
        <v>0</v>
      </c>
      <c r="E85" s="2">
        <f>SUMIFS(Données!$D:$D,Données!$A:$A,'ETAT GENERAL'!$A85,Données!$C:$C,"21")</f>
        <v>0</v>
      </c>
      <c r="F85" s="2">
        <f>SUMIFS(Données!$D:$D,Données!$A:$A,'ETAT GENERAL'!$A85,Données!$C:$C,"ARG")</f>
        <v>0</v>
      </c>
      <c r="G85" s="2">
        <f>SUMIFS(Données!$D:$D,Données!$A:$A,'ETAT GENERAL'!$A85,Données!$B:$B,"Prestation")</f>
        <v>0</v>
      </c>
    </row>
    <row r="86" spans="1:7">
      <c r="A86" s="69">
        <v>41874</v>
      </c>
      <c r="B86" s="2">
        <f>SUMIFS(Données!$D:$D,Données!$A:$A,'ETAT GENERAL'!$A86,Données!$B:$B,"Vente bijoux")</f>
        <v>0</v>
      </c>
      <c r="C86" s="2">
        <f>SUMIFS(Données!$D:$D,Données!$A:$A,'ETAT GENERAL'!$A86,Données!$B:$B,"Achats bijoux")</f>
        <v>0</v>
      </c>
      <c r="D86" s="2">
        <f>SUMIFS(Données!$D:$D,Données!$A:$A,'ETAT GENERAL'!$A86,Données!$C:$C,"18")</f>
        <v>0</v>
      </c>
      <c r="E86" s="2">
        <f>SUMIFS(Données!$D:$D,Données!$A:$A,'ETAT GENERAL'!$A86,Données!$C:$C,"21")</f>
        <v>0</v>
      </c>
      <c r="F86" s="2">
        <f>SUMIFS(Données!$D:$D,Données!$A:$A,'ETAT GENERAL'!$A86,Données!$C:$C,"ARG")</f>
        <v>0</v>
      </c>
      <c r="G86" s="2">
        <f>SUMIFS(Données!$D:$D,Données!$A:$A,'ETAT GENERAL'!$A86,Données!$B:$B,"Prestation")</f>
        <v>0</v>
      </c>
    </row>
    <row r="87" spans="1:7">
      <c r="A87" s="69">
        <v>41875</v>
      </c>
      <c r="B87" s="2">
        <f>SUMIFS(Données!$D:$D,Données!$A:$A,'ETAT GENERAL'!$A87,Données!$B:$B,"Vente bijoux")</f>
        <v>0</v>
      </c>
      <c r="C87" s="2">
        <f>SUMIFS(Données!$D:$D,Données!$A:$A,'ETAT GENERAL'!$A87,Données!$B:$B,"Achats bijoux")</f>
        <v>0</v>
      </c>
      <c r="D87" s="2">
        <f>SUMIFS(Données!$D:$D,Données!$A:$A,'ETAT GENERAL'!$A87,Données!$C:$C,"18")</f>
        <v>0</v>
      </c>
      <c r="E87" s="2">
        <f>SUMIFS(Données!$D:$D,Données!$A:$A,'ETAT GENERAL'!$A87,Données!$C:$C,"21")</f>
        <v>0</v>
      </c>
      <c r="F87" s="2">
        <f>SUMIFS(Données!$D:$D,Données!$A:$A,'ETAT GENERAL'!$A87,Données!$C:$C,"ARG")</f>
        <v>0</v>
      </c>
      <c r="G87" s="2">
        <f>SUMIFS(Données!$D:$D,Données!$A:$A,'ETAT GENERAL'!$A87,Données!$B:$B,"Prestation")</f>
        <v>0</v>
      </c>
    </row>
    <row r="88" spans="1:7">
      <c r="A88" s="69">
        <v>41876</v>
      </c>
      <c r="B88" s="2">
        <f>SUMIFS(Données!$D:$D,Données!$A:$A,'ETAT GENERAL'!$A88,Données!$B:$B,"Vente bijoux")</f>
        <v>0</v>
      </c>
      <c r="C88" s="2">
        <f>SUMIFS(Données!$D:$D,Données!$A:$A,'ETAT GENERAL'!$A88,Données!$B:$B,"Achats bijoux")</f>
        <v>0</v>
      </c>
      <c r="D88" s="2">
        <f>SUMIFS(Données!$D:$D,Données!$A:$A,'ETAT GENERAL'!$A88,Données!$C:$C,"18")</f>
        <v>0</v>
      </c>
      <c r="E88" s="2">
        <f>SUMIFS(Données!$D:$D,Données!$A:$A,'ETAT GENERAL'!$A88,Données!$C:$C,"21")</f>
        <v>0</v>
      </c>
      <c r="F88" s="2">
        <f>SUMIFS(Données!$D:$D,Données!$A:$A,'ETAT GENERAL'!$A88,Données!$C:$C,"ARG")</f>
        <v>0</v>
      </c>
      <c r="G88" s="2">
        <f>SUMIFS(Données!$D:$D,Données!$A:$A,'ETAT GENERAL'!$A88,Données!$B:$B,"Prestation")</f>
        <v>0</v>
      </c>
    </row>
    <row r="89" spans="1:7">
      <c r="A89" s="69">
        <v>41877</v>
      </c>
      <c r="B89" s="2">
        <f>SUMIFS(Données!$D:$D,Données!$A:$A,'ETAT GENERAL'!$A89,Données!$B:$B,"Vente bijoux")</f>
        <v>0</v>
      </c>
      <c r="C89" s="2">
        <f>SUMIFS(Données!$D:$D,Données!$A:$A,'ETAT GENERAL'!$A89,Données!$B:$B,"Achats bijoux")</f>
        <v>0</v>
      </c>
      <c r="D89" s="2">
        <f>SUMIFS(Données!$D:$D,Données!$A:$A,'ETAT GENERAL'!$A89,Données!$C:$C,"18")</f>
        <v>0</v>
      </c>
      <c r="E89" s="2">
        <f>SUMIFS(Données!$D:$D,Données!$A:$A,'ETAT GENERAL'!$A89,Données!$C:$C,"21")</f>
        <v>0</v>
      </c>
      <c r="F89" s="2">
        <f>SUMIFS(Données!$D:$D,Données!$A:$A,'ETAT GENERAL'!$A89,Données!$C:$C,"ARG")</f>
        <v>0</v>
      </c>
      <c r="G89" s="2">
        <f>SUMIFS(Données!$D:$D,Données!$A:$A,'ETAT GENERAL'!$A89,Données!$B:$B,"Prestation")</f>
        <v>0</v>
      </c>
    </row>
    <row r="90" spans="1:7">
      <c r="A90" s="69">
        <v>41878</v>
      </c>
      <c r="B90" s="2">
        <f>SUMIFS(Données!$D:$D,Données!$A:$A,'ETAT GENERAL'!$A90,Données!$B:$B,"Vente bijoux")</f>
        <v>0</v>
      </c>
      <c r="C90" s="2">
        <f>SUMIFS(Données!$D:$D,Données!$A:$A,'ETAT GENERAL'!$A90,Données!$B:$B,"Achats bijoux")</f>
        <v>0</v>
      </c>
      <c r="D90" s="2">
        <f>SUMIFS(Données!$D:$D,Données!$A:$A,'ETAT GENERAL'!$A90,Données!$C:$C,"18")</f>
        <v>0</v>
      </c>
      <c r="E90" s="2">
        <f>SUMIFS(Données!$D:$D,Données!$A:$A,'ETAT GENERAL'!$A90,Données!$C:$C,"21")</f>
        <v>0</v>
      </c>
      <c r="F90" s="2">
        <f>SUMIFS(Données!$D:$D,Données!$A:$A,'ETAT GENERAL'!$A90,Données!$C:$C,"ARG")</f>
        <v>0</v>
      </c>
      <c r="G90" s="2">
        <f>SUMIFS(Données!$D:$D,Données!$A:$A,'ETAT GENERAL'!$A90,Données!$B:$B,"Prestation")</f>
        <v>0</v>
      </c>
    </row>
    <row r="91" spans="1:7">
      <c r="A91" s="69">
        <v>41879</v>
      </c>
      <c r="B91" s="2">
        <f>SUMIFS(Données!$D:$D,Données!$A:$A,'ETAT GENERAL'!$A91,Données!$B:$B,"Vente bijoux")</f>
        <v>0</v>
      </c>
      <c r="C91" s="2">
        <f>SUMIFS(Données!$D:$D,Données!$A:$A,'ETAT GENERAL'!$A91,Données!$B:$B,"Achats bijoux")</f>
        <v>0</v>
      </c>
      <c r="D91" s="2">
        <f>SUMIFS(Données!$D:$D,Données!$A:$A,'ETAT GENERAL'!$A91,Données!$C:$C,"18")</f>
        <v>0</v>
      </c>
      <c r="E91" s="2">
        <f>SUMIFS(Données!$D:$D,Données!$A:$A,'ETAT GENERAL'!$A91,Données!$C:$C,"21")</f>
        <v>0</v>
      </c>
      <c r="F91" s="2">
        <f>SUMIFS(Données!$D:$D,Données!$A:$A,'ETAT GENERAL'!$A91,Données!$C:$C,"ARG")</f>
        <v>0</v>
      </c>
      <c r="G91" s="2">
        <f>SUMIFS(Données!$D:$D,Données!$A:$A,'ETAT GENERAL'!$A91,Données!$B:$B,"Prestation")</f>
        <v>0</v>
      </c>
    </row>
    <row r="92" spans="1:7">
      <c r="A92" s="69">
        <v>41880</v>
      </c>
      <c r="B92" s="2">
        <f>SUMIFS(Données!$D:$D,Données!$A:$A,'ETAT GENERAL'!$A92,Données!$B:$B,"Vente bijoux")</f>
        <v>0</v>
      </c>
      <c r="C92" s="2">
        <f>SUMIFS(Données!$D:$D,Données!$A:$A,'ETAT GENERAL'!$A92,Données!$B:$B,"Achats bijoux")</f>
        <v>0</v>
      </c>
      <c r="D92" s="2">
        <f>SUMIFS(Données!$D:$D,Données!$A:$A,'ETAT GENERAL'!$A92,Données!$C:$C,"18")</f>
        <v>0</v>
      </c>
      <c r="E92" s="2">
        <f>SUMIFS(Données!$D:$D,Données!$A:$A,'ETAT GENERAL'!$A92,Données!$C:$C,"21")</f>
        <v>0</v>
      </c>
      <c r="F92" s="2">
        <f>SUMIFS(Données!$D:$D,Données!$A:$A,'ETAT GENERAL'!$A92,Données!$C:$C,"ARG")</f>
        <v>0</v>
      </c>
      <c r="G92" s="2">
        <f>SUMIFS(Données!$D:$D,Données!$A:$A,'ETAT GENERAL'!$A92,Données!$B:$B,"Prestation")</f>
        <v>0</v>
      </c>
    </row>
    <row r="93" spans="1:7">
      <c r="A93" s="69">
        <v>41881</v>
      </c>
      <c r="B93" s="2">
        <f>SUMIFS(Données!$D:$D,Données!$A:$A,'ETAT GENERAL'!$A93,Données!$B:$B,"Vente bijoux")</f>
        <v>0</v>
      </c>
      <c r="C93" s="2">
        <f>SUMIFS(Données!$D:$D,Données!$A:$A,'ETAT GENERAL'!$A93,Données!$B:$B,"Achats bijoux")</f>
        <v>0</v>
      </c>
      <c r="D93" s="2">
        <f>SUMIFS(Données!$D:$D,Données!$A:$A,'ETAT GENERAL'!$A93,Données!$C:$C,"18")</f>
        <v>0</v>
      </c>
      <c r="E93" s="2">
        <f>SUMIFS(Données!$D:$D,Données!$A:$A,'ETAT GENERAL'!$A93,Données!$C:$C,"21")</f>
        <v>0</v>
      </c>
      <c r="F93" s="2">
        <f>SUMIFS(Données!$D:$D,Données!$A:$A,'ETAT GENERAL'!$A93,Données!$C:$C,"ARG")</f>
        <v>0</v>
      </c>
      <c r="G93" s="2">
        <f>SUMIFS(Données!$D:$D,Données!$A:$A,'ETAT GENERAL'!$A93,Données!$B:$B,"Prestation")</f>
        <v>0</v>
      </c>
    </row>
    <row r="94" spans="1:7">
      <c r="A94" s="69">
        <v>41882</v>
      </c>
      <c r="B94" s="2">
        <f>SUMIFS(Données!$D:$D,Données!$A:$A,'ETAT GENERAL'!$A94,Données!$B:$B,"Vente bijoux")</f>
        <v>0</v>
      </c>
      <c r="C94" s="2">
        <f>SUMIFS(Données!$D:$D,Données!$A:$A,'ETAT GENERAL'!$A94,Données!$B:$B,"Achats bijoux")</f>
        <v>0</v>
      </c>
      <c r="D94" s="2">
        <f>SUMIFS(Données!$D:$D,Données!$A:$A,'ETAT GENERAL'!$A94,Données!$C:$C,"18")</f>
        <v>0</v>
      </c>
      <c r="E94" s="2">
        <f>SUMIFS(Données!$D:$D,Données!$A:$A,'ETAT GENERAL'!$A94,Données!$C:$C,"21")</f>
        <v>0</v>
      </c>
      <c r="F94" s="2">
        <f>SUMIFS(Données!$D:$D,Données!$A:$A,'ETAT GENERAL'!$A94,Données!$C:$C,"ARG")</f>
        <v>0</v>
      </c>
      <c r="G94" s="2">
        <f>SUMIFS(Données!$D:$D,Données!$A:$A,'ETAT GENERAL'!$A94,Données!$B:$B,"Prestation")</f>
        <v>0</v>
      </c>
    </row>
    <row r="95" spans="1:7">
      <c r="A95" s="69">
        <v>41883</v>
      </c>
      <c r="B95" s="2">
        <f>SUMIFS(Données!$D:$D,Données!$A:$A,'ETAT GENERAL'!$A95,Données!$B:$B,"Vente bijoux")</f>
        <v>0</v>
      </c>
      <c r="C95" s="2">
        <f>SUMIFS(Données!$D:$D,Données!$A:$A,'ETAT GENERAL'!$A95,Données!$B:$B,"Achats bijoux")</f>
        <v>0</v>
      </c>
      <c r="D95" s="2">
        <f>SUMIFS(Données!$D:$D,Données!$A:$A,'ETAT GENERAL'!$A95,Données!$C:$C,"18")</f>
        <v>0</v>
      </c>
      <c r="E95" s="2">
        <f>SUMIFS(Données!$D:$D,Données!$A:$A,'ETAT GENERAL'!$A95,Données!$C:$C,"21")</f>
        <v>0</v>
      </c>
      <c r="F95" s="2">
        <f>SUMIFS(Données!$D:$D,Données!$A:$A,'ETAT GENERAL'!$A95,Données!$C:$C,"ARG")</f>
        <v>0</v>
      </c>
      <c r="G95" s="2">
        <f>SUMIFS(Données!$D:$D,Données!$A:$A,'ETAT GENERAL'!$A95,Données!$B:$B,"Prestation")</f>
        <v>0</v>
      </c>
    </row>
    <row r="96" spans="1:7">
      <c r="A96" s="69">
        <v>41884</v>
      </c>
      <c r="B96" s="2">
        <f>SUMIFS(Données!$D:$D,Données!$A:$A,'ETAT GENERAL'!$A96,Données!$B:$B,"Vente bijoux")</f>
        <v>0</v>
      </c>
      <c r="C96" s="2">
        <f>SUMIFS(Données!$D:$D,Données!$A:$A,'ETAT GENERAL'!$A96,Données!$B:$B,"Achats bijoux")</f>
        <v>0</v>
      </c>
      <c r="D96" s="2">
        <f>SUMIFS(Données!$D:$D,Données!$A:$A,'ETAT GENERAL'!$A96,Données!$C:$C,"18")</f>
        <v>0</v>
      </c>
      <c r="E96" s="2">
        <f>SUMIFS(Données!$D:$D,Données!$A:$A,'ETAT GENERAL'!$A96,Données!$C:$C,"21")</f>
        <v>0</v>
      </c>
      <c r="F96" s="2">
        <f>SUMIFS(Données!$D:$D,Données!$A:$A,'ETAT GENERAL'!$A96,Données!$C:$C,"ARG")</f>
        <v>0</v>
      </c>
      <c r="G96" s="2">
        <f>SUMIFS(Données!$D:$D,Données!$A:$A,'ETAT GENERAL'!$A96,Données!$B:$B,"Prestation")</f>
        <v>0</v>
      </c>
    </row>
    <row r="97" spans="1:7">
      <c r="A97" s="69">
        <v>41885</v>
      </c>
      <c r="B97" s="2">
        <f>SUMIFS(Données!$D:$D,Données!$A:$A,'ETAT GENERAL'!$A97,Données!$B:$B,"Vente bijoux")</f>
        <v>0</v>
      </c>
      <c r="C97" s="2">
        <f>SUMIFS(Données!$D:$D,Données!$A:$A,'ETAT GENERAL'!$A97,Données!$B:$B,"Achats bijoux")</f>
        <v>0</v>
      </c>
      <c r="D97" s="2">
        <f>SUMIFS(Données!$D:$D,Données!$A:$A,'ETAT GENERAL'!$A97,Données!$C:$C,"18")</f>
        <v>0</v>
      </c>
      <c r="E97" s="2">
        <f>SUMIFS(Données!$D:$D,Données!$A:$A,'ETAT GENERAL'!$A97,Données!$C:$C,"21")</f>
        <v>0</v>
      </c>
      <c r="F97" s="2">
        <f>SUMIFS(Données!$D:$D,Données!$A:$A,'ETAT GENERAL'!$A97,Données!$C:$C,"ARG")</f>
        <v>0</v>
      </c>
      <c r="G97" s="2">
        <f>SUMIFS(Données!$D:$D,Données!$A:$A,'ETAT GENERAL'!$A97,Données!$B:$B,"Prestation")</f>
        <v>0</v>
      </c>
    </row>
    <row r="98" spans="1:7">
      <c r="A98" s="69">
        <v>41886</v>
      </c>
      <c r="B98" s="2">
        <f>SUMIFS(Données!$D:$D,Données!$A:$A,'ETAT GENERAL'!$A98,Données!$B:$B,"Vente bijoux")</f>
        <v>0</v>
      </c>
      <c r="C98" s="2">
        <f>SUMIFS(Données!$D:$D,Données!$A:$A,'ETAT GENERAL'!$A98,Données!$B:$B,"Achats bijoux")</f>
        <v>0</v>
      </c>
      <c r="D98" s="2">
        <f>SUMIFS(Données!$D:$D,Données!$A:$A,'ETAT GENERAL'!$A98,Données!$C:$C,"18")</f>
        <v>0</v>
      </c>
      <c r="E98" s="2">
        <f>SUMIFS(Données!$D:$D,Données!$A:$A,'ETAT GENERAL'!$A98,Données!$C:$C,"21")</f>
        <v>0</v>
      </c>
      <c r="F98" s="2">
        <f>SUMIFS(Données!$D:$D,Données!$A:$A,'ETAT GENERAL'!$A98,Données!$C:$C,"ARG")</f>
        <v>0</v>
      </c>
      <c r="G98" s="2">
        <f>SUMIFS(Données!$D:$D,Données!$A:$A,'ETAT GENERAL'!$A98,Données!$B:$B,"Prestation")</f>
        <v>0</v>
      </c>
    </row>
    <row r="99" spans="1:7">
      <c r="A99" s="69">
        <v>41887</v>
      </c>
      <c r="B99" s="2">
        <f>SUMIFS(Données!$D:$D,Données!$A:$A,'ETAT GENERAL'!$A99,Données!$B:$B,"Vente bijoux")</f>
        <v>0</v>
      </c>
      <c r="C99" s="2">
        <f>SUMIFS(Données!$D:$D,Données!$A:$A,'ETAT GENERAL'!$A99,Données!$B:$B,"Achats bijoux")</f>
        <v>0</v>
      </c>
      <c r="D99" s="2">
        <f>SUMIFS(Données!$D:$D,Données!$A:$A,'ETAT GENERAL'!$A99,Données!$C:$C,"18")</f>
        <v>0</v>
      </c>
      <c r="E99" s="2">
        <f>SUMIFS(Données!$D:$D,Données!$A:$A,'ETAT GENERAL'!$A99,Données!$C:$C,"21")</f>
        <v>0</v>
      </c>
      <c r="F99" s="2">
        <f>SUMIFS(Données!$D:$D,Données!$A:$A,'ETAT GENERAL'!$A99,Données!$C:$C,"ARG")</f>
        <v>0</v>
      </c>
      <c r="G99" s="2">
        <f>SUMIFS(Données!$D:$D,Données!$A:$A,'ETAT GENERAL'!$A99,Données!$B:$B,"Prestation")</f>
        <v>0</v>
      </c>
    </row>
    <row r="100" spans="1:7">
      <c r="A100" s="69">
        <v>41888</v>
      </c>
      <c r="B100" s="2">
        <f>SUMIFS(Données!$D:$D,Données!$A:$A,'ETAT GENERAL'!$A100,Données!$B:$B,"Vente bijoux")</f>
        <v>0</v>
      </c>
      <c r="C100" s="2">
        <f>SUMIFS(Données!$D:$D,Données!$A:$A,'ETAT GENERAL'!$A100,Données!$B:$B,"Achats bijoux")</f>
        <v>0</v>
      </c>
      <c r="D100" s="2">
        <f>SUMIFS(Données!$D:$D,Données!$A:$A,'ETAT GENERAL'!$A100,Données!$C:$C,"18")</f>
        <v>0</v>
      </c>
      <c r="E100" s="2">
        <f>SUMIFS(Données!$D:$D,Données!$A:$A,'ETAT GENERAL'!$A100,Données!$C:$C,"21")</f>
        <v>0</v>
      </c>
      <c r="F100" s="2">
        <f>SUMIFS(Données!$D:$D,Données!$A:$A,'ETAT GENERAL'!$A100,Données!$C:$C,"ARG")</f>
        <v>0</v>
      </c>
      <c r="G100" s="2">
        <f>SUMIFS(Données!$D:$D,Données!$A:$A,'ETAT GENERAL'!$A100,Données!$B:$B,"Prestation")</f>
        <v>0</v>
      </c>
    </row>
    <row r="101" spans="1:7">
      <c r="A101" s="69">
        <v>41889</v>
      </c>
      <c r="B101" s="2">
        <f>SUMIFS(Données!$D:$D,Données!$A:$A,'ETAT GENERAL'!$A101,Données!$B:$B,"Vente bijoux")</f>
        <v>0</v>
      </c>
      <c r="C101" s="2">
        <f>SUMIFS(Données!$D:$D,Données!$A:$A,'ETAT GENERAL'!$A101,Données!$B:$B,"Achats bijoux")</f>
        <v>0</v>
      </c>
      <c r="D101" s="2">
        <f>SUMIFS(Données!$D:$D,Données!$A:$A,'ETAT GENERAL'!$A101,Données!$C:$C,"18")</f>
        <v>0</v>
      </c>
      <c r="E101" s="2">
        <f>SUMIFS(Données!$D:$D,Données!$A:$A,'ETAT GENERAL'!$A101,Données!$C:$C,"21")</f>
        <v>0</v>
      </c>
      <c r="F101" s="2">
        <f>SUMIFS(Données!$D:$D,Données!$A:$A,'ETAT GENERAL'!$A101,Données!$C:$C,"ARG")</f>
        <v>0</v>
      </c>
      <c r="G101" s="2">
        <f>SUMIFS(Données!$D:$D,Données!$A:$A,'ETAT GENERAL'!$A101,Données!$B:$B,"Prestation")</f>
        <v>0</v>
      </c>
    </row>
    <row r="102" spans="1:7">
      <c r="A102" s="69">
        <v>41890</v>
      </c>
      <c r="B102" s="2">
        <f>SUMIFS(Données!$D:$D,Données!$A:$A,'ETAT GENERAL'!$A102,Données!$B:$B,"Vente bijoux")</f>
        <v>0</v>
      </c>
      <c r="C102" s="2">
        <f>SUMIFS(Données!$D:$D,Données!$A:$A,'ETAT GENERAL'!$A102,Données!$B:$B,"Achats bijoux")</f>
        <v>0</v>
      </c>
      <c r="D102" s="2">
        <f>SUMIFS(Données!$D:$D,Données!$A:$A,'ETAT GENERAL'!$A102,Données!$C:$C,"18")</f>
        <v>0</v>
      </c>
      <c r="E102" s="2">
        <f>SUMIFS(Données!$D:$D,Données!$A:$A,'ETAT GENERAL'!$A102,Données!$C:$C,"21")</f>
        <v>0</v>
      </c>
      <c r="F102" s="2">
        <f>SUMIFS(Données!$D:$D,Données!$A:$A,'ETAT GENERAL'!$A102,Données!$C:$C,"ARG")</f>
        <v>0</v>
      </c>
      <c r="G102" s="2">
        <f>SUMIFS(Données!$D:$D,Données!$A:$A,'ETAT GENERAL'!$A102,Données!$B:$B,"Prestation")</f>
        <v>0</v>
      </c>
    </row>
    <row r="103" spans="1:7">
      <c r="A103" s="69">
        <v>41891</v>
      </c>
      <c r="B103" s="2">
        <f>SUMIFS(Données!$D:$D,Données!$A:$A,'ETAT GENERAL'!$A103,Données!$B:$B,"Vente bijoux")</f>
        <v>0</v>
      </c>
      <c r="C103" s="2">
        <f>SUMIFS(Données!$D:$D,Données!$A:$A,'ETAT GENERAL'!$A103,Données!$B:$B,"Achats bijoux")</f>
        <v>0</v>
      </c>
      <c r="D103" s="2">
        <f>SUMIFS(Données!$D:$D,Données!$A:$A,'ETAT GENERAL'!$A103,Données!$C:$C,"18")</f>
        <v>0</v>
      </c>
      <c r="E103" s="2">
        <f>SUMIFS(Données!$D:$D,Données!$A:$A,'ETAT GENERAL'!$A103,Données!$C:$C,"21")</f>
        <v>0</v>
      </c>
      <c r="F103" s="2">
        <f>SUMIFS(Données!$D:$D,Données!$A:$A,'ETAT GENERAL'!$A103,Données!$C:$C,"ARG")</f>
        <v>0</v>
      </c>
      <c r="G103" s="2">
        <f>SUMIFS(Données!$D:$D,Données!$A:$A,'ETAT GENERAL'!$A103,Données!$B:$B,"Prestation")</f>
        <v>0</v>
      </c>
    </row>
    <row r="104" spans="1:7">
      <c r="A104" s="69">
        <v>41892</v>
      </c>
      <c r="B104" s="2">
        <f>SUMIFS(Données!$D:$D,Données!$A:$A,'ETAT GENERAL'!$A104,Données!$B:$B,"Vente bijoux")</f>
        <v>0</v>
      </c>
      <c r="C104" s="2">
        <f>SUMIFS(Données!$D:$D,Données!$A:$A,'ETAT GENERAL'!$A104,Données!$B:$B,"Achats bijoux")</f>
        <v>0</v>
      </c>
      <c r="D104" s="2">
        <f>SUMIFS(Données!$D:$D,Données!$A:$A,'ETAT GENERAL'!$A104,Données!$C:$C,"18")</f>
        <v>0</v>
      </c>
      <c r="E104" s="2">
        <f>SUMIFS(Données!$D:$D,Données!$A:$A,'ETAT GENERAL'!$A104,Données!$C:$C,"21")</f>
        <v>0</v>
      </c>
      <c r="F104" s="2">
        <f>SUMIFS(Données!$D:$D,Données!$A:$A,'ETAT GENERAL'!$A104,Données!$C:$C,"ARG")</f>
        <v>0</v>
      </c>
      <c r="G104" s="2">
        <f>SUMIFS(Données!$D:$D,Données!$A:$A,'ETAT GENERAL'!$A104,Données!$B:$B,"Prestation")</f>
        <v>0</v>
      </c>
    </row>
    <row r="105" spans="1:7">
      <c r="A105" s="69">
        <v>41893</v>
      </c>
      <c r="B105" s="2">
        <f>SUMIFS(Données!$D:$D,Données!$A:$A,'ETAT GENERAL'!$A105,Données!$B:$B,"Vente bijoux")</f>
        <v>0</v>
      </c>
      <c r="C105" s="2">
        <f>SUMIFS(Données!$D:$D,Données!$A:$A,'ETAT GENERAL'!$A105,Données!$B:$B,"Achats bijoux")</f>
        <v>0</v>
      </c>
      <c r="D105" s="2">
        <f>SUMIFS(Données!$D:$D,Données!$A:$A,'ETAT GENERAL'!$A105,Données!$C:$C,"18")</f>
        <v>0</v>
      </c>
      <c r="E105" s="2">
        <f>SUMIFS(Données!$D:$D,Données!$A:$A,'ETAT GENERAL'!$A105,Données!$C:$C,"21")</f>
        <v>0</v>
      </c>
      <c r="F105" s="2">
        <f>SUMIFS(Données!$D:$D,Données!$A:$A,'ETAT GENERAL'!$A105,Données!$C:$C,"ARG")</f>
        <v>0</v>
      </c>
      <c r="G105" s="2">
        <f>SUMIFS(Données!$D:$D,Données!$A:$A,'ETAT GENERAL'!$A105,Données!$B:$B,"Prestation")</f>
        <v>0</v>
      </c>
    </row>
    <row r="106" spans="1:7">
      <c r="A106" s="69">
        <v>41894</v>
      </c>
      <c r="B106" s="2">
        <f>SUMIFS(Données!$D:$D,Données!$A:$A,'ETAT GENERAL'!$A106,Données!$B:$B,"Vente bijoux")</f>
        <v>0</v>
      </c>
      <c r="C106" s="2">
        <f>SUMIFS(Données!$D:$D,Données!$A:$A,'ETAT GENERAL'!$A106,Données!$B:$B,"Achats bijoux")</f>
        <v>0</v>
      </c>
      <c r="D106" s="2">
        <f>SUMIFS(Données!$D:$D,Données!$A:$A,'ETAT GENERAL'!$A106,Données!$C:$C,"18")</f>
        <v>0</v>
      </c>
      <c r="E106" s="2">
        <f>SUMIFS(Données!$D:$D,Données!$A:$A,'ETAT GENERAL'!$A106,Données!$C:$C,"21")</f>
        <v>0</v>
      </c>
      <c r="F106" s="2">
        <f>SUMIFS(Données!$D:$D,Données!$A:$A,'ETAT GENERAL'!$A106,Données!$C:$C,"ARG")</f>
        <v>0</v>
      </c>
      <c r="G106" s="2">
        <f>SUMIFS(Données!$D:$D,Données!$A:$A,'ETAT GENERAL'!$A106,Données!$B:$B,"Prestation")</f>
        <v>0</v>
      </c>
    </row>
    <row r="107" spans="1:7">
      <c r="A107" s="69">
        <v>41895</v>
      </c>
      <c r="B107" s="2">
        <f>SUMIFS(Données!$D:$D,Données!$A:$A,'ETAT GENERAL'!$A107,Données!$B:$B,"Vente bijoux")</f>
        <v>0</v>
      </c>
      <c r="C107" s="2">
        <f>SUMIFS(Données!$D:$D,Données!$A:$A,'ETAT GENERAL'!$A107,Données!$B:$B,"Achats bijoux")</f>
        <v>0</v>
      </c>
      <c r="D107" s="2">
        <f>SUMIFS(Données!$D:$D,Données!$A:$A,'ETAT GENERAL'!$A107,Données!$C:$C,"18")</f>
        <v>0</v>
      </c>
      <c r="E107" s="2">
        <f>SUMIFS(Données!$D:$D,Données!$A:$A,'ETAT GENERAL'!$A107,Données!$C:$C,"21")</f>
        <v>0</v>
      </c>
      <c r="F107" s="2">
        <f>SUMIFS(Données!$D:$D,Données!$A:$A,'ETAT GENERAL'!$A107,Données!$C:$C,"ARG")</f>
        <v>0</v>
      </c>
      <c r="G107" s="2">
        <f>SUMIFS(Données!$D:$D,Données!$A:$A,'ETAT GENERAL'!$A107,Données!$B:$B,"Prestation")</f>
        <v>0</v>
      </c>
    </row>
    <row r="108" spans="1:7">
      <c r="A108" s="69">
        <v>41896</v>
      </c>
      <c r="B108" s="2">
        <f>SUMIFS(Données!$D:$D,Données!$A:$A,'ETAT GENERAL'!$A108,Données!$B:$B,"Vente bijoux")</f>
        <v>0</v>
      </c>
      <c r="C108" s="2">
        <f>SUMIFS(Données!$D:$D,Données!$A:$A,'ETAT GENERAL'!$A108,Données!$B:$B,"Achats bijoux")</f>
        <v>0</v>
      </c>
      <c r="D108" s="2">
        <f>SUMIFS(Données!$D:$D,Données!$A:$A,'ETAT GENERAL'!$A108,Données!$C:$C,"18")</f>
        <v>0</v>
      </c>
      <c r="E108" s="2">
        <f>SUMIFS(Données!$D:$D,Données!$A:$A,'ETAT GENERAL'!$A108,Données!$C:$C,"21")</f>
        <v>0</v>
      </c>
      <c r="F108" s="2">
        <f>SUMIFS(Données!$D:$D,Données!$A:$A,'ETAT GENERAL'!$A108,Données!$C:$C,"ARG")</f>
        <v>0</v>
      </c>
      <c r="G108" s="2">
        <f>SUMIFS(Données!$D:$D,Données!$A:$A,'ETAT GENERAL'!$A108,Données!$B:$B,"Prestation")</f>
        <v>0</v>
      </c>
    </row>
    <row r="109" spans="1:7">
      <c r="A109" s="69">
        <v>41897</v>
      </c>
      <c r="B109" s="2">
        <f>SUMIFS(Données!$D:$D,Données!$A:$A,'ETAT GENERAL'!$A109,Données!$B:$B,"Vente bijoux")</f>
        <v>0</v>
      </c>
      <c r="C109" s="2">
        <f>SUMIFS(Données!$D:$D,Données!$A:$A,'ETAT GENERAL'!$A109,Données!$B:$B,"Achats bijoux")</f>
        <v>0</v>
      </c>
      <c r="D109" s="2">
        <f>SUMIFS(Données!$D:$D,Données!$A:$A,'ETAT GENERAL'!$A109,Données!$C:$C,"18")</f>
        <v>0</v>
      </c>
      <c r="E109" s="2">
        <f>SUMIFS(Données!$D:$D,Données!$A:$A,'ETAT GENERAL'!$A109,Données!$C:$C,"21")</f>
        <v>0</v>
      </c>
      <c r="F109" s="2">
        <f>SUMIFS(Données!$D:$D,Données!$A:$A,'ETAT GENERAL'!$A109,Données!$C:$C,"ARG")</f>
        <v>0</v>
      </c>
      <c r="G109" s="2">
        <f>SUMIFS(Données!$D:$D,Données!$A:$A,'ETAT GENERAL'!$A109,Données!$B:$B,"Prestation")</f>
        <v>0</v>
      </c>
    </row>
    <row r="110" spans="1:7">
      <c r="A110" s="69">
        <v>41898</v>
      </c>
      <c r="B110" s="2">
        <f>SUMIFS(Données!$D:$D,Données!$A:$A,'ETAT GENERAL'!$A110,Données!$B:$B,"Vente bijoux")</f>
        <v>0</v>
      </c>
      <c r="C110" s="2">
        <f>SUMIFS(Données!$D:$D,Données!$A:$A,'ETAT GENERAL'!$A110,Données!$B:$B,"Achats bijoux")</f>
        <v>0</v>
      </c>
      <c r="D110" s="2">
        <f>SUMIFS(Données!$D:$D,Données!$A:$A,'ETAT GENERAL'!$A110,Données!$C:$C,"18")</f>
        <v>0</v>
      </c>
      <c r="E110" s="2">
        <f>SUMIFS(Données!$D:$D,Données!$A:$A,'ETAT GENERAL'!$A110,Données!$C:$C,"21")</f>
        <v>0</v>
      </c>
      <c r="F110" s="2">
        <f>SUMIFS(Données!$D:$D,Données!$A:$A,'ETAT GENERAL'!$A110,Données!$C:$C,"ARG")</f>
        <v>0</v>
      </c>
      <c r="G110" s="2">
        <f>SUMIFS(Données!$D:$D,Données!$A:$A,'ETAT GENERAL'!$A110,Données!$B:$B,"Prestation")</f>
        <v>0</v>
      </c>
    </row>
    <row r="111" spans="1:7">
      <c r="A111" s="69">
        <v>41899</v>
      </c>
      <c r="B111" s="2">
        <f>SUMIFS(Données!$D:$D,Données!$A:$A,'ETAT GENERAL'!$A111,Données!$B:$B,"Vente bijoux")</f>
        <v>3821</v>
      </c>
      <c r="C111" s="2">
        <f>SUMIFS(Données!$D:$D,Données!$A:$A,'ETAT GENERAL'!$A111,Données!$B:$B,"Achats bijoux")</f>
        <v>2108</v>
      </c>
      <c r="D111" s="2">
        <f>SUMIFS(Données!$D:$D,Données!$A:$A,'ETAT GENERAL'!$A111,Données!$C:$C,"18")</f>
        <v>1333</v>
      </c>
      <c r="E111" s="2">
        <f>SUMIFS(Données!$D:$D,Données!$A:$A,'ETAT GENERAL'!$A111,Données!$C:$C,"21")</f>
        <v>1821</v>
      </c>
      <c r="F111" s="2">
        <f>SUMIFS(Données!$D:$D,Données!$A:$A,'ETAT GENERAL'!$A111,Données!$C:$C,"ARG")</f>
        <v>2775</v>
      </c>
      <c r="G111" s="2">
        <f>SUMIFS(Données!$D:$D,Données!$A:$A,'ETAT GENERAL'!$A111,Données!$B:$B,"Prestation")</f>
        <v>2000</v>
      </c>
    </row>
    <row r="112" spans="1:7">
      <c r="A112" s="69">
        <v>41900</v>
      </c>
      <c r="B112" s="2">
        <f>SUMIFS(Données!$D:$D,Données!$A:$A,'ETAT GENERAL'!$A112,Données!$B:$B,"Vente bijoux")</f>
        <v>2223</v>
      </c>
      <c r="C112" s="2">
        <f>SUMIFS(Données!$D:$D,Données!$A:$A,'ETAT GENERAL'!$A112,Données!$B:$B,"Achats bijoux")</f>
        <v>1285</v>
      </c>
      <c r="D112" s="2">
        <f>SUMIFS(Données!$D:$D,Données!$A:$A,'ETAT GENERAL'!$A112,Données!$C:$C,"18")</f>
        <v>1249</v>
      </c>
      <c r="E112" s="2">
        <f>SUMIFS(Données!$D:$D,Données!$A:$A,'ETAT GENERAL'!$A112,Données!$C:$C,"21")</f>
        <v>150</v>
      </c>
      <c r="F112" s="2">
        <f>SUMIFS(Données!$D:$D,Données!$A:$A,'ETAT GENERAL'!$A112,Données!$C:$C,"ARG")</f>
        <v>2109</v>
      </c>
      <c r="G112" s="2">
        <f>SUMIFS(Données!$D:$D,Données!$A:$A,'ETAT GENERAL'!$A112,Données!$B:$B,"Prestation")</f>
        <v>4000</v>
      </c>
    </row>
    <row r="113" spans="1:7">
      <c r="A113" s="69">
        <v>41901</v>
      </c>
      <c r="B113" s="2">
        <f>SUMIFS(Données!$D:$D,Données!$A:$A,'ETAT GENERAL'!$A113,Données!$B:$B,"Vente bijoux")</f>
        <v>0</v>
      </c>
      <c r="C113" s="2">
        <f>SUMIFS(Données!$D:$D,Données!$A:$A,'ETAT GENERAL'!$A113,Données!$B:$B,"Achats bijoux")</f>
        <v>0</v>
      </c>
      <c r="D113" s="2">
        <f>SUMIFS(Données!$D:$D,Données!$A:$A,'ETAT GENERAL'!$A113,Données!$C:$C,"18")</f>
        <v>0</v>
      </c>
      <c r="E113" s="2">
        <f>SUMIFS(Données!$D:$D,Données!$A:$A,'ETAT GENERAL'!$A113,Données!$C:$C,"21")</f>
        <v>0</v>
      </c>
      <c r="F113" s="2">
        <f>SUMIFS(Données!$D:$D,Données!$A:$A,'ETAT GENERAL'!$A113,Données!$C:$C,"ARG")</f>
        <v>0</v>
      </c>
      <c r="G113" s="2">
        <f>SUMIFS(Données!$D:$D,Données!$A:$A,'ETAT GENERAL'!$A113,Données!$B:$B,"Prestation")</f>
        <v>0</v>
      </c>
    </row>
    <row r="114" spans="1:7">
      <c r="A114" s="69">
        <v>41902</v>
      </c>
      <c r="B114" s="2">
        <f>SUMIFS(Données!$D:$D,Données!$A:$A,'ETAT GENERAL'!$A114,Données!$B:$B,"Vente bijoux")</f>
        <v>899</v>
      </c>
      <c r="C114" s="2">
        <f>SUMIFS(Données!$D:$D,Données!$A:$A,'ETAT GENERAL'!$A114,Données!$B:$B,"Achats bijoux")</f>
        <v>1320</v>
      </c>
      <c r="D114" s="2">
        <f>SUMIFS(Données!$D:$D,Données!$A:$A,'ETAT GENERAL'!$A114,Données!$C:$C,"18")</f>
        <v>644</v>
      </c>
      <c r="E114" s="2">
        <f>SUMIFS(Données!$D:$D,Données!$A:$A,'ETAT GENERAL'!$A114,Données!$C:$C,"21")</f>
        <v>132</v>
      </c>
      <c r="F114" s="2">
        <f>SUMIFS(Données!$D:$D,Données!$A:$A,'ETAT GENERAL'!$A114,Données!$C:$C,"ARG")</f>
        <v>1443</v>
      </c>
      <c r="G114" s="2">
        <f>SUMIFS(Données!$D:$D,Données!$A:$A,'ETAT GENERAL'!$A114,Données!$B:$B,"Prestation")</f>
        <v>3000</v>
      </c>
    </row>
    <row r="115" spans="1:7">
      <c r="A115" s="69">
        <v>41903</v>
      </c>
      <c r="B115" s="2">
        <f>SUMIFS(Données!$D:$D,Données!$A:$A,'ETAT GENERAL'!$A115,Données!$B:$B,"Vente bijoux")</f>
        <v>0</v>
      </c>
      <c r="C115" s="2">
        <f>SUMIFS(Données!$D:$D,Données!$A:$A,'ETAT GENERAL'!$A115,Données!$B:$B,"Achats bijoux")</f>
        <v>0</v>
      </c>
      <c r="D115" s="2">
        <f>SUMIFS(Données!$D:$D,Données!$A:$A,'ETAT GENERAL'!$A115,Données!$C:$C,"18")</f>
        <v>0</v>
      </c>
      <c r="E115" s="2">
        <f>SUMIFS(Données!$D:$D,Données!$A:$A,'ETAT GENERAL'!$A115,Données!$C:$C,"21")</f>
        <v>0</v>
      </c>
      <c r="F115" s="2">
        <f>SUMIFS(Données!$D:$D,Données!$A:$A,'ETAT GENERAL'!$A115,Données!$C:$C,"ARG")</f>
        <v>0</v>
      </c>
      <c r="G115" s="2">
        <f>SUMIFS(Données!$D:$D,Données!$A:$A,'ETAT GENERAL'!$A115,Données!$B:$B,"Prestation")</f>
        <v>0</v>
      </c>
    </row>
    <row r="116" spans="1:7">
      <c r="A116" s="69">
        <v>41904</v>
      </c>
      <c r="B116" s="2">
        <f>SUMIFS(Données!$D:$D,Données!$A:$A,'ETAT GENERAL'!$A116,Données!$B:$B,"Vente bijoux")</f>
        <v>0</v>
      </c>
      <c r="C116" s="2">
        <f>SUMIFS(Données!$D:$D,Données!$A:$A,'ETAT GENERAL'!$A116,Données!$B:$B,"Achats bijoux")</f>
        <v>0</v>
      </c>
      <c r="D116" s="2">
        <f>SUMIFS(Données!$D:$D,Données!$A:$A,'ETAT GENERAL'!$A116,Données!$C:$C,"18")</f>
        <v>0</v>
      </c>
      <c r="E116" s="2">
        <f>SUMIFS(Données!$D:$D,Données!$A:$A,'ETAT GENERAL'!$A116,Données!$C:$C,"21")</f>
        <v>0</v>
      </c>
      <c r="F116" s="2">
        <f>SUMIFS(Données!$D:$D,Données!$A:$A,'ETAT GENERAL'!$A116,Données!$C:$C,"ARG")</f>
        <v>0</v>
      </c>
      <c r="G116" s="2">
        <f>SUMIFS(Données!$D:$D,Données!$A:$A,'ETAT GENERAL'!$A116,Données!$B:$B,"Prestation")</f>
        <v>0</v>
      </c>
    </row>
    <row r="117" spans="1:7">
      <c r="A117" s="69">
        <v>41905</v>
      </c>
      <c r="B117" s="2">
        <f>SUMIFS(Données!$D:$D,Données!$A:$A,'ETAT GENERAL'!$A117,Données!$B:$B,"Vente bijoux")</f>
        <v>0</v>
      </c>
      <c r="C117" s="2">
        <f>SUMIFS(Données!$D:$D,Données!$A:$A,'ETAT GENERAL'!$A117,Données!$B:$B,"Achats bijoux")</f>
        <v>0</v>
      </c>
      <c r="D117" s="2">
        <f>SUMIFS(Données!$D:$D,Données!$A:$A,'ETAT GENERAL'!$A117,Données!$C:$C,"18")</f>
        <v>0</v>
      </c>
      <c r="E117" s="2">
        <f>SUMIFS(Données!$D:$D,Données!$A:$A,'ETAT GENERAL'!$A117,Données!$C:$C,"21")</f>
        <v>0</v>
      </c>
      <c r="F117" s="2">
        <f>SUMIFS(Données!$D:$D,Données!$A:$A,'ETAT GENERAL'!$A117,Données!$C:$C,"ARG")</f>
        <v>0</v>
      </c>
      <c r="G117" s="2">
        <f>SUMIFS(Données!$D:$D,Données!$A:$A,'ETAT GENERAL'!$A117,Données!$B:$B,"Prestation")</f>
        <v>0</v>
      </c>
    </row>
    <row r="118" spans="1:7">
      <c r="A118" s="69">
        <v>41906</v>
      </c>
      <c r="B118" s="2">
        <f>SUMIFS(Données!$D:$D,Données!$A:$A,'ETAT GENERAL'!$A118,Données!$B:$B,"Vente bijoux")</f>
        <v>0</v>
      </c>
      <c r="C118" s="2">
        <f>SUMIFS(Données!$D:$D,Données!$A:$A,'ETAT GENERAL'!$A118,Données!$B:$B,"Achats bijoux")</f>
        <v>0</v>
      </c>
      <c r="D118" s="2">
        <f>SUMIFS(Données!$D:$D,Données!$A:$A,'ETAT GENERAL'!$A118,Données!$C:$C,"18")</f>
        <v>0</v>
      </c>
      <c r="E118" s="2">
        <f>SUMIFS(Données!$D:$D,Données!$A:$A,'ETAT GENERAL'!$A118,Données!$C:$C,"21")</f>
        <v>0</v>
      </c>
      <c r="F118" s="2">
        <f>SUMIFS(Données!$D:$D,Données!$A:$A,'ETAT GENERAL'!$A118,Données!$C:$C,"ARG")</f>
        <v>0</v>
      </c>
      <c r="G118" s="2">
        <f>SUMIFS(Données!$D:$D,Données!$A:$A,'ETAT GENERAL'!$A118,Données!$B:$B,"Prestation")</f>
        <v>0</v>
      </c>
    </row>
    <row r="119" spans="1:7">
      <c r="A119" s="69">
        <v>41907</v>
      </c>
      <c r="B119" s="2">
        <f>SUMIFS(Données!$D:$D,Données!$A:$A,'ETAT GENERAL'!$A119,Données!$B:$B,"Vente bijoux")</f>
        <v>0</v>
      </c>
      <c r="C119" s="2">
        <f>SUMIFS(Données!$D:$D,Données!$A:$A,'ETAT GENERAL'!$A119,Données!$B:$B,"Achats bijoux")</f>
        <v>0</v>
      </c>
      <c r="D119" s="2">
        <f>SUMIFS(Données!$D:$D,Données!$A:$A,'ETAT GENERAL'!$A119,Données!$C:$C,"18")</f>
        <v>0</v>
      </c>
      <c r="E119" s="2">
        <f>SUMIFS(Données!$D:$D,Données!$A:$A,'ETAT GENERAL'!$A119,Données!$C:$C,"21")</f>
        <v>0</v>
      </c>
      <c r="F119" s="2">
        <f>SUMIFS(Données!$D:$D,Données!$A:$A,'ETAT GENERAL'!$A119,Données!$C:$C,"ARG")</f>
        <v>0</v>
      </c>
      <c r="G119" s="2">
        <f>SUMIFS(Données!$D:$D,Données!$A:$A,'ETAT GENERAL'!$A119,Données!$B:$B,"Prestation")</f>
        <v>0</v>
      </c>
    </row>
    <row r="120" spans="1:7">
      <c r="A120" s="69">
        <v>41908</v>
      </c>
      <c r="B120" s="2">
        <f>SUMIFS(Données!$D:$D,Données!$A:$A,'ETAT GENERAL'!$A120,Données!$B:$B,"Vente bijoux")</f>
        <v>0</v>
      </c>
      <c r="C120" s="2">
        <f>SUMIFS(Données!$D:$D,Données!$A:$A,'ETAT GENERAL'!$A120,Données!$B:$B,"Achats bijoux")</f>
        <v>0</v>
      </c>
      <c r="D120" s="2">
        <f>SUMIFS(Données!$D:$D,Données!$A:$A,'ETAT GENERAL'!$A120,Données!$C:$C,"18")</f>
        <v>0</v>
      </c>
      <c r="E120" s="2">
        <f>SUMIFS(Données!$D:$D,Données!$A:$A,'ETAT GENERAL'!$A120,Données!$C:$C,"21")</f>
        <v>0</v>
      </c>
      <c r="F120" s="2">
        <f>SUMIFS(Données!$D:$D,Données!$A:$A,'ETAT GENERAL'!$A120,Données!$C:$C,"ARG")</f>
        <v>0</v>
      </c>
      <c r="G120" s="2">
        <f>SUMIFS(Données!$D:$D,Données!$A:$A,'ETAT GENERAL'!$A120,Données!$B:$B,"Prestation")</f>
        <v>0</v>
      </c>
    </row>
    <row r="121" spans="1:7">
      <c r="A121" s="69">
        <v>41909</v>
      </c>
      <c r="B121" s="2">
        <f>SUMIFS(Données!$D:$D,Données!$A:$A,'ETAT GENERAL'!$A121,Données!$B:$B,"Vente bijoux")</f>
        <v>0</v>
      </c>
      <c r="C121" s="2">
        <f>SUMIFS(Données!$D:$D,Données!$A:$A,'ETAT GENERAL'!$A121,Données!$B:$B,"Achats bijoux")</f>
        <v>0</v>
      </c>
      <c r="D121" s="2">
        <f>SUMIFS(Données!$D:$D,Données!$A:$A,'ETAT GENERAL'!$A121,Données!$C:$C,"18")</f>
        <v>0</v>
      </c>
      <c r="E121" s="2">
        <f>SUMIFS(Données!$D:$D,Données!$A:$A,'ETAT GENERAL'!$A121,Données!$C:$C,"21")</f>
        <v>0</v>
      </c>
      <c r="F121" s="2">
        <f>SUMIFS(Données!$D:$D,Données!$A:$A,'ETAT GENERAL'!$A121,Données!$C:$C,"ARG")</f>
        <v>0</v>
      </c>
      <c r="G121" s="2">
        <f>SUMIFS(Données!$D:$D,Données!$A:$A,'ETAT GENERAL'!$A121,Données!$B:$B,"Prestation")</f>
        <v>0</v>
      </c>
    </row>
    <row r="122" spans="1:7">
      <c r="A122" s="69">
        <v>41910</v>
      </c>
      <c r="B122" s="2">
        <f>SUMIFS(Données!$D:$D,Données!$A:$A,'ETAT GENERAL'!$A122,Données!$B:$B,"Vente bijoux")</f>
        <v>0</v>
      </c>
      <c r="C122" s="2">
        <f>SUMIFS(Données!$D:$D,Données!$A:$A,'ETAT GENERAL'!$A122,Données!$B:$B,"Achats bijoux")</f>
        <v>0</v>
      </c>
      <c r="D122" s="2">
        <f>SUMIFS(Données!$D:$D,Données!$A:$A,'ETAT GENERAL'!$A122,Données!$C:$C,"18")</f>
        <v>0</v>
      </c>
      <c r="E122" s="2">
        <f>SUMIFS(Données!$D:$D,Données!$A:$A,'ETAT GENERAL'!$A122,Données!$C:$C,"21")</f>
        <v>0</v>
      </c>
      <c r="F122" s="2">
        <f>SUMIFS(Données!$D:$D,Données!$A:$A,'ETAT GENERAL'!$A122,Données!$C:$C,"ARG")</f>
        <v>0</v>
      </c>
      <c r="G122" s="2">
        <f>SUMIFS(Données!$D:$D,Données!$A:$A,'ETAT GENERAL'!$A122,Données!$B:$B,"Prestation")</f>
        <v>0</v>
      </c>
    </row>
    <row r="123" spans="1:7">
      <c r="A123" s="69">
        <v>41911</v>
      </c>
      <c r="B123" s="2">
        <f>SUMIFS(Données!$D:$D,Données!$A:$A,'ETAT GENERAL'!$A123,Données!$B:$B,"Vente bijoux")</f>
        <v>0</v>
      </c>
      <c r="C123" s="2">
        <f>SUMIFS(Données!$D:$D,Données!$A:$A,'ETAT GENERAL'!$A123,Données!$B:$B,"Achats bijoux")</f>
        <v>0</v>
      </c>
      <c r="D123" s="2">
        <f>SUMIFS(Données!$D:$D,Données!$A:$A,'ETAT GENERAL'!$A123,Données!$C:$C,"18")</f>
        <v>0</v>
      </c>
      <c r="E123" s="2">
        <f>SUMIFS(Données!$D:$D,Données!$A:$A,'ETAT GENERAL'!$A123,Données!$C:$C,"21")</f>
        <v>0</v>
      </c>
      <c r="F123" s="2">
        <f>SUMIFS(Données!$D:$D,Données!$A:$A,'ETAT GENERAL'!$A123,Données!$C:$C,"ARG")</f>
        <v>0</v>
      </c>
      <c r="G123" s="2">
        <f>SUMIFS(Données!$D:$D,Données!$A:$A,'ETAT GENERAL'!$A123,Données!$B:$B,"Prestation")</f>
        <v>0</v>
      </c>
    </row>
    <row r="124" spans="1:7">
      <c r="A124" s="69">
        <v>41912</v>
      </c>
      <c r="B124" s="2">
        <f>SUMIFS(Données!$D:$D,Données!$A:$A,'ETAT GENERAL'!$A124,Données!$B:$B,"Vente bijoux")</f>
        <v>0</v>
      </c>
      <c r="C124" s="2">
        <f>SUMIFS(Données!$D:$D,Données!$A:$A,'ETAT GENERAL'!$A124,Données!$B:$B,"Achats bijoux")</f>
        <v>0</v>
      </c>
      <c r="D124" s="2">
        <f>SUMIFS(Données!$D:$D,Données!$A:$A,'ETAT GENERAL'!$A124,Données!$C:$C,"18")</f>
        <v>0</v>
      </c>
      <c r="E124" s="2">
        <f>SUMIFS(Données!$D:$D,Données!$A:$A,'ETAT GENERAL'!$A124,Données!$C:$C,"21")</f>
        <v>0</v>
      </c>
      <c r="F124" s="2">
        <f>SUMIFS(Données!$D:$D,Données!$A:$A,'ETAT GENERAL'!$A124,Données!$C:$C,"ARG")</f>
        <v>0</v>
      </c>
      <c r="G124" s="2">
        <f>SUMIFS(Données!$D:$D,Données!$A:$A,'ETAT GENERAL'!$A124,Données!$B:$B,"Prestation")</f>
        <v>0</v>
      </c>
    </row>
    <row r="125" spans="1:7">
      <c r="A125" s="69">
        <v>41913</v>
      </c>
      <c r="B125" s="2">
        <f>SUMIFS(Données!$D:$D,Données!$A:$A,'ETAT GENERAL'!$A125,Données!$B:$B,"Vente bijoux")</f>
        <v>0</v>
      </c>
      <c r="C125" s="2">
        <f>SUMIFS(Données!$D:$D,Données!$A:$A,'ETAT GENERAL'!$A125,Données!$B:$B,"Achats bijoux")</f>
        <v>0</v>
      </c>
      <c r="D125" s="2">
        <f>SUMIFS(Données!$D:$D,Données!$A:$A,'ETAT GENERAL'!$A125,Données!$C:$C,"18")</f>
        <v>0</v>
      </c>
      <c r="E125" s="2">
        <f>SUMIFS(Données!$D:$D,Données!$A:$A,'ETAT GENERAL'!$A125,Données!$C:$C,"21")</f>
        <v>0</v>
      </c>
      <c r="F125" s="2">
        <f>SUMIFS(Données!$D:$D,Données!$A:$A,'ETAT GENERAL'!$A125,Données!$C:$C,"ARG")</f>
        <v>0</v>
      </c>
      <c r="G125" s="2">
        <f>SUMIFS(Données!$D:$D,Données!$A:$A,'ETAT GENERAL'!$A125,Données!$B:$B,"Prestation")</f>
        <v>0</v>
      </c>
    </row>
    <row r="126" spans="1:7">
      <c r="A126" s="69">
        <v>41914</v>
      </c>
      <c r="B126" s="2">
        <f>SUMIFS(Données!$D:$D,Données!$A:$A,'ETAT GENERAL'!$A126,Données!$B:$B,"Vente bijoux")</f>
        <v>0</v>
      </c>
      <c r="C126" s="2">
        <f>SUMIFS(Données!$D:$D,Données!$A:$A,'ETAT GENERAL'!$A126,Données!$B:$B,"Achats bijoux")</f>
        <v>0</v>
      </c>
      <c r="D126" s="2">
        <f>SUMIFS(Données!$D:$D,Données!$A:$A,'ETAT GENERAL'!$A126,Données!$C:$C,"18")</f>
        <v>0</v>
      </c>
      <c r="E126" s="2">
        <f>SUMIFS(Données!$D:$D,Données!$A:$A,'ETAT GENERAL'!$A126,Données!$C:$C,"21")</f>
        <v>0</v>
      </c>
      <c r="F126" s="2">
        <f>SUMIFS(Données!$D:$D,Données!$A:$A,'ETAT GENERAL'!$A126,Données!$C:$C,"ARG")</f>
        <v>0</v>
      </c>
      <c r="G126" s="2">
        <f>SUMIFS(Données!$D:$D,Données!$A:$A,'ETAT GENERAL'!$A126,Données!$B:$B,"Prestation")</f>
        <v>0</v>
      </c>
    </row>
    <row r="127" spans="1:7">
      <c r="A127" s="69">
        <v>41915</v>
      </c>
      <c r="B127" s="2">
        <f>SUMIFS(Données!$D:$D,Données!$A:$A,'ETAT GENERAL'!$A127,Données!$B:$B,"Vente bijoux")</f>
        <v>0</v>
      </c>
      <c r="C127" s="2">
        <f>SUMIFS(Données!$D:$D,Données!$A:$A,'ETAT GENERAL'!$A127,Données!$B:$B,"Achats bijoux")</f>
        <v>0</v>
      </c>
      <c r="D127" s="2">
        <f>SUMIFS(Données!$D:$D,Données!$A:$A,'ETAT GENERAL'!$A127,Données!$C:$C,"18")</f>
        <v>0</v>
      </c>
      <c r="E127" s="2">
        <f>SUMIFS(Données!$D:$D,Données!$A:$A,'ETAT GENERAL'!$A127,Données!$C:$C,"21")</f>
        <v>0</v>
      </c>
      <c r="F127" s="2">
        <f>SUMIFS(Données!$D:$D,Données!$A:$A,'ETAT GENERAL'!$A127,Données!$C:$C,"ARG")</f>
        <v>0</v>
      </c>
      <c r="G127" s="2">
        <f>SUMIFS(Données!$D:$D,Données!$A:$A,'ETAT GENERAL'!$A127,Données!$B:$B,"Prestation")</f>
        <v>0</v>
      </c>
    </row>
    <row r="128" spans="1:7">
      <c r="A128" s="69">
        <v>41916</v>
      </c>
      <c r="B128" s="2">
        <f>SUMIFS(Données!$D:$D,Données!$A:$A,'ETAT GENERAL'!$A128,Données!$B:$B,"Vente bijoux")</f>
        <v>0</v>
      </c>
      <c r="C128" s="2">
        <f>SUMIFS(Données!$D:$D,Données!$A:$A,'ETAT GENERAL'!$A128,Données!$B:$B,"Achats bijoux")</f>
        <v>0</v>
      </c>
      <c r="D128" s="2">
        <f>SUMIFS(Données!$D:$D,Données!$A:$A,'ETAT GENERAL'!$A128,Données!$C:$C,"18")</f>
        <v>0</v>
      </c>
      <c r="E128" s="2">
        <f>SUMIFS(Données!$D:$D,Données!$A:$A,'ETAT GENERAL'!$A128,Données!$C:$C,"21")</f>
        <v>0</v>
      </c>
      <c r="F128" s="2">
        <f>SUMIFS(Données!$D:$D,Données!$A:$A,'ETAT GENERAL'!$A128,Données!$C:$C,"ARG")</f>
        <v>0</v>
      </c>
      <c r="G128" s="2">
        <f>SUMIFS(Données!$D:$D,Données!$A:$A,'ETAT GENERAL'!$A128,Données!$B:$B,"Prestation")</f>
        <v>0</v>
      </c>
    </row>
    <row r="129" spans="1:7">
      <c r="A129" s="69">
        <v>41917</v>
      </c>
      <c r="B129" s="2">
        <f>SUMIFS(Données!$D:$D,Données!$A:$A,'ETAT GENERAL'!$A129,Données!$B:$B,"Vente bijoux")</f>
        <v>0</v>
      </c>
      <c r="C129" s="2">
        <f>SUMIFS(Données!$D:$D,Données!$A:$A,'ETAT GENERAL'!$A129,Données!$B:$B,"Achats bijoux")</f>
        <v>0</v>
      </c>
      <c r="D129" s="2">
        <f>SUMIFS(Données!$D:$D,Données!$A:$A,'ETAT GENERAL'!$A129,Données!$C:$C,"18")</f>
        <v>0</v>
      </c>
      <c r="E129" s="2">
        <f>SUMIFS(Données!$D:$D,Données!$A:$A,'ETAT GENERAL'!$A129,Données!$C:$C,"21")</f>
        <v>0</v>
      </c>
      <c r="F129" s="2">
        <f>SUMIFS(Données!$D:$D,Données!$A:$A,'ETAT GENERAL'!$A129,Données!$C:$C,"ARG")</f>
        <v>0</v>
      </c>
      <c r="G129" s="2">
        <f>SUMIFS(Données!$D:$D,Données!$A:$A,'ETAT GENERAL'!$A129,Données!$B:$B,"Prestation")</f>
        <v>0</v>
      </c>
    </row>
    <row r="130" spans="1:7">
      <c r="A130" s="69">
        <v>41918</v>
      </c>
      <c r="B130" s="2">
        <f>SUMIFS(Données!$D:$D,Données!$A:$A,'ETAT GENERAL'!$A130,Données!$B:$B,"Vente bijoux")</f>
        <v>0</v>
      </c>
      <c r="C130" s="2">
        <f>SUMIFS(Données!$D:$D,Données!$A:$A,'ETAT GENERAL'!$A130,Données!$B:$B,"Achats bijoux")</f>
        <v>0</v>
      </c>
      <c r="D130" s="2">
        <f>SUMIFS(Données!$D:$D,Données!$A:$A,'ETAT GENERAL'!$A130,Données!$C:$C,"18")</f>
        <v>0</v>
      </c>
      <c r="E130" s="2">
        <f>SUMIFS(Données!$D:$D,Données!$A:$A,'ETAT GENERAL'!$A130,Données!$C:$C,"21")</f>
        <v>0</v>
      </c>
      <c r="F130" s="2">
        <f>SUMIFS(Données!$D:$D,Données!$A:$A,'ETAT GENERAL'!$A130,Données!$C:$C,"ARG")</f>
        <v>0</v>
      </c>
      <c r="G130" s="2">
        <f>SUMIFS(Données!$D:$D,Données!$A:$A,'ETAT GENERAL'!$A130,Données!$B:$B,"Prestation")</f>
        <v>0</v>
      </c>
    </row>
    <row r="131" spans="1:7">
      <c r="A131" s="69">
        <v>41919</v>
      </c>
      <c r="B131" s="2">
        <f>SUMIFS(Données!$D:$D,Données!$A:$A,'ETAT GENERAL'!$A131,Données!$B:$B,"Vente bijoux")</f>
        <v>0</v>
      </c>
      <c r="C131" s="2">
        <f>SUMIFS(Données!$D:$D,Données!$A:$A,'ETAT GENERAL'!$A131,Données!$B:$B,"Achats bijoux")</f>
        <v>0</v>
      </c>
      <c r="D131" s="2">
        <f>SUMIFS(Données!$D:$D,Données!$A:$A,'ETAT GENERAL'!$A131,Données!$C:$C,"18")</f>
        <v>0</v>
      </c>
      <c r="E131" s="2">
        <f>SUMIFS(Données!$D:$D,Données!$A:$A,'ETAT GENERAL'!$A131,Données!$C:$C,"21")</f>
        <v>0</v>
      </c>
      <c r="F131" s="2">
        <f>SUMIFS(Données!$D:$D,Données!$A:$A,'ETAT GENERAL'!$A131,Données!$C:$C,"ARG")</f>
        <v>0</v>
      </c>
      <c r="G131" s="2">
        <f>SUMIFS(Données!$D:$D,Données!$A:$A,'ETAT GENERAL'!$A131,Données!$B:$B,"Prestation")</f>
        <v>0</v>
      </c>
    </row>
    <row r="132" spans="1:7">
      <c r="A132" s="69">
        <v>41920</v>
      </c>
      <c r="B132" s="2">
        <f>SUMIFS(Données!$D:$D,Données!$A:$A,'ETAT GENERAL'!$A132,Données!$B:$B,"Vente bijoux")</f>
        <v>0</v>
      </c>
      <c r="C132" s="2">
        <f>SUMIFS(Données!$D:$D,Données!$A:$A,'ETAT GENERAL'!$A132,Données!$B:$B,"Achats bijoux")</f>
        <v>0</v>
      </c>
      <c r="D132" s="2">
        <f>SUMIFS(Données!$D:$D,Données!$A:$A,'ETAT GENERAL'!$A132,Données!$C:$C,"18")</f>
        <v>0</v>
      </c>
      <c r="E132" s="2">
        <f>SUMIFS(Données!$D:$D,Données!$A:$A,'ETAT GENERAL'!$A132,Données!$C:$C,"21")</f>
        <v>0</v>
      </c>
      <c r="F132" s="2">
        <f>SUMIFS(Données!$D:$D,Données!$A:$A,'ETAT GENERAL'!$A132,Données!$C:$C,"ARG")</f>
        <v>0</v>
      </c>
      <c r="G132" s="2">
        <f>SUMIFS(Données!$D:$D,Données!$A:$A,'ETAT GENERAL'!$A132,Données!$B:$B,"Prestation")</f>
        <v>0</v>
      </c>
    </row>
    <row r="133" spans="1:7">
      <c r="A133" s="69">
        <v>41921</v>
      </c>
      <c r="B133" s="2">
        <f>SUMIFS(Données!$D:$D,Données!$A:$A,'ETAT GENERAL'!$A133,Données!$B:$B,"Vente bijoux")</f>
        <v>0</v>
      </c>
      <c r="C133" s="2">
        <f>SUMIFS(Données!$D:$D,Données!$A:$A,'ETAT GENERAL'!$A133,Données!$B:$B,"Achats bijoux")</f>
        <v>0</v>
      </c>
      <c r="D133" s="2">
        <f>SUMIFS(Données!$D:$D,Données!$A:$A,'ETAT GENERAL'!$A133,Données!$C:$C,"18")</f>
        <v>0</v>
      </c>
      <c r="E133" s="2">
        <f>SUMIFS(Données!$D:$D,Données!$A:$A,'ETAT GENERAL'!$A133,Données!$C:$C,"21")</f>
        <v>0</v>
      </c>
      <c r="F133" s="2">
        <f>SUMIFS(Données!$D:$D,Données!$A:$A,'ETAT GENERAL'!$A133,Données!$C:$C,"ARG")</f>
        <v>0</v>
      </c>
      <c r="G133" s="2">
        <f>SUMIFS(Données!$D:$D,Données!$A:$A,'ETAT GENERAL'!$A133,Données!$B:$B,"Prestation")</f>
        <v>0</v>
      </c>
    </row>
    <row r="134" spans="1:7">
      <c r="A134" s="69">
        <v>41922</v>
      </c>
      <c r="B134" s="2">
        <f>SUMIFS(Données!$D:$D,Données!$A:$A,'ETAT GENERAL'!$A134,Données!$B:$B,"Vente bijoux")</f>
        <v>0</v>
      </c>
      <c r="C134" s="2">
        <f>SUMIFS(Données!$D:$D,Données!$A:$A,'ETAT GENERAL'!$A134,Données!$B:$B,"Achats bijoux")</f>
        <v>0</v>
      </c>
      <c r="D134" s="2">
        <f>SUMIFS(Données!$D:$D,Données!$A:$A,'ETAT GENERAL'!$A134,Données!$C:$C,"18")</f>
        <v>0</v>
      </c>
      <c r="E134" s="2">
        <f>SUMIFS(Données!$D:$D,Données!$A:$A,'ETAT GENERAL'!$A134,Données!$C:$C,"21")</f>
        <v>0</v>
      </c>
      <c r="F134" s="2">
        <f>SUMIFS(Données!$D:$D,Données!$A:$A,'ETAT GENERAL'!$A134,Données!$C:$C,"ARG")</f>
        <v>0</v>
      </c>
      <c r="G134" s="2">
        <f>SUMIFS(Données!$D:$D,Données!$A:$A,'ETAT GENERAL'!$A134,Données!$B:$B,"Prestation")</f>
        <v>0</v>
      </c>
    </row>
    <row r="135" spans="1:7">
      <c r="A135" s="69">
        <v>41923</v>
      </c>
      <c r="B135" s="2">
        <f>SUMIFS(Données!$D:$D,Données!$A:$A,'ETAT GENERAL'!$A135,Données!$B:$B,"Vente bijoux")</f>
        <v>0</v>
      </c>
      <c r="C135" s="2">
        <f>SUMIFS(Données!$D:$D,Données!$A:$A,'ETAT GENERAL'!$A135,Données!$B:$B,"Achats bijoux")</f>
        <v>0</v>
      </c>
      <c r="D135" s="2">
        <f>SUMIFS(Données!$D:$D,Données!$A:$A,'ETAT GENERAL'!$A135,Données!$C:$C,"18")</f>
        <v>0</v>
      </c>
      <c r="E135" s="2">
        <f>SUMIFS(Données!$D:$D,Données!$A:$A,'ETAT GENERAL'!$A135,Données!$C:$C,"21")</f>
        <v>0</v>
      </c>
      <c r="F135" s="2">
        <f>SUMIFS(Données!$D:$D,Données!$A:$A,'ETAT GENERAL'!$A135,Données!$C:$C,"ARG")</f>
        <v>0</v>
      </c>
      <c r="G135" s="2">
        <f>SUMIFS(Données!$D:$D,Données!$A:$A,'ETAT GENERAL'!$A135,Données!$B:$B,"Prestation")</f>
        <v>0</v>
      </c>
    </row>
    <row r="136" spans="1:7">
      <c r="A136" s="69">
        <v>41924</v>
      </c>
      <c r="B136" s="2">
        <f>SUMIFS(Données!$D:$D,Données!$A:$A,'ETAT GENERAL'!$A136,Données!$B:$B,"Vente bijoux")</f>
        <v>0</v>
      </c>
      <c r="C136" s="2">
        <f>SUMIFS(Données!$D:$D,Données!$A:$A,'ETAT GENERAL'!$A136,Données!$B:$B,"Achats bijoux")</f>
        <v>0</v>
      </c>
      <c r="D136" s="2">
        <f>SUMIFS(Données!$D:$D,Données!$A:$A,'ETAT GENERAL'!$A136,Données!$C:$C,"18")</f>
        <v>0</v>
      </c>
      <c r="E136" s="2">
        <f>SUMIFS(Données!$D:$D,Données!$A:$A,'ETAT GENERAL'!$A136,Données!$C:$C,"21")</f>
        <v>0</v>
      </c>
      <c r="F136" s="2">
        <f>SUMIFS(Données!$D:$D,Données!$A:$A,'ETAT GENERAL'!$A136,Données!$C:$C,"ARG")</f>
        <v>0</v>
      </c>
      <c r="G136" s="2">
        <f>SUMIFS(Données!$D:$D,Données!$A:$A,'ETAT GENERAL'!$A136,Données!$B:$B,"Prestation")</f>
        <v>0</v>
      </c>
    </row>
    <row r="137" spans="1:7">
      <c r="A137" s="69">
        <v>41925</v>
      </c>
      <c r="B137" s="2">
        <f>SUMIFS(Données!$D:$D,Données!$A:$A,'ETAT GENERAL'!$A137,Données!$B:$B,"Vente bijoux")</f>
        <v>0</v>
      </c>
      <c r="C137" s="2">
        <f>SUMIFS(Données!$D:$D,Données!$A:$A,'ETAT GENERAL'!$A137,Données!$B:$B,"Achats bijoux")</f>
        <v>0</v>
      </c>
      <c r="D137" s="2">
        <f>SUMIFS(Données!$D:$D,Données!$A:$A,'ETAT GENERAL'!$A137,Données!$C:$C,"18")</f>
        <v>0</v>
      </c>
      <c r="E137" s="2">
        <f>SUMIFS(Données!$D:$D,Données!$A:$A,'ETAT GENERAL'!$A137,Données!$C:$C,"21")</f>
        <v>0</v>
      </c>
      <c r="F137" s="2">
        <f>SUMIFS(Données!$D:$D,Données!$A:$A,'ETAT GENERAL'!$A137,Données!$C:$C,"ARG")</f>
        <v>0</v>
      </c>
      <c r="G137" s="2">
        <f>SUMIFS(Données!$D:$D,Données!$A:$A,'ETAT GENERAL'!$A137,Données!$B:$B,"Prestation")</f>
        <v>0</v>
      </c>
    </row>
    <row r="138" spans="1:7">
      <c r="A138" s="69">
        <v>41926</v>
      </c>
      <c r="B138" s="2">
        <f>SUMIFS(Données!$D:$D,Données!$A:$A,'ETAT GENERAL'!$A138,Données!$B:$B,"Vente bijoux")</f>
        <v>0</v>
      </c>
      <c r="C138" s="2">
        <f>SUMIFS(Données!$D:$D,Données!$A:$A,'ETAT GENERAL'!$A138,Données!$B:$B,"Achats bijoux")</f>
        <v>0</v>
      </c>
      <c r="D138" s="2">
        <f>SUMIFS(Données!$D:$D,Données!$A:$A,'ETAT GENERAL'!$A138,Données!$C:$C,"18")</f>
        <v>0</v>
      </c>
      <c r="E138" s="2">
        <f>SUMIFS(Données!$D:$D,Données!$A:$A,'ETAT GENERAL'!$A138,Données!$C:$C,"21")</f>
        <v>0</v>
      </c>
      <c r="F138" s="2">
        <f>SUMIFS(Données!$D:$D,Données!$A:$A,'ETAT GENERAL'!$A138,Données!$C:$C,"ARG")</f>
        <v>0</v>
      </c>
      <c r="G138" s="2">
        <f>SUMIFS(Données!$D:$D,Données!$A:$A,'ETAT GENERAL'!$A138,Données!$B:$B,"Prestation")</f>
        <v>0</v>
      </c>
    </row>
    <row r="139" spans="1:7">
      <c r="A139" s="69">
        <v>41927</v>
      </c>
      <c r="B139" s="2">
        <f>SUMIFS(Données!$D:$D,Données!$A:$A,'ETAT GENERAL'!$A139,Données!$B:$B,"Vente bijoux")</f>
        <v>0</v>
      </c>
      <c r="C139" s="2">
        <f>SUMIFS(Données!$D:$D,Données!$A:$A,'ETAT GENERAL'!$A139,Données!$B:$B,"Achats bijoux")</f>
        <v>0</v>
      </c>
      <c r="D139" s="2">
        <f>SUMIFS(Données!$D:$D,Données!$A:$A,'ETAT GENERAL'!$A139,Données!$C:$C,"18")</f>
        <v>0</v>
      </c>
      <c r="E139" s="2">
        <f>SUMIFS(Données!$D:$D,Données!$A:$A,'ETAT GENERAL'!$A139,Données!$C:$C,"21")</f>
        <v>0</v>
      </c>
      <c r="F139" s="2">
        <f>SUMIFS(Données!$D:$D,Données!$A:$A,'ETAT GENERAL'!$A139,Données!$C:$C,"ARG")</f>
        <v>0</v>
      </c>
      <c r="G139" s="2">
        <f>SUMIFS(Données!$D:$D,Données!$A:$A,'ETAT GENERAL'!$A139,Données!$B:$B,"Prestation")</f>
        <v>0</v>
      </c>
    </row>
    <row r="140" spans="1:7">
      <c r="A140" s="69">
        <v>41928</v>
      </c>
      <c r="B140" s="2">
        <f>SUMIFS(Données!$D:$D,Données!$A:$A,'ETAT GENERAL'!$A140,Données!$B:$B,"Vente bijoux")</f>
        <v>0</v>
      </c>
      <c r="C140" s="2">
        <f>SUMIFS(Données!$D:$D,Données!$A:$A,'ETAT GENERAL'!$A140,Données!$B:$B,"Achats bijoux")</f>
        <v>0</v>
      </c>
      <c r="D140" s="2">
        <f>SUMIFS(Données!$D:$D,Données!$A:$A,'ETAT GENERAL'!$A140,Données!$C:$C,"18")</f>
        <v>0</v>
      </c>
      <c r="E140" s="2">
        <f>SUMIFS(Données!$D:$D,Données!$A:$A,'ETAT GENERAL'!$A140,Données!$C:$C,"21")</f>
        <v>0</v>
      </c>
      <c r="F140" s="2">
        <f>SUMIFS(Données!$D:$D,Données!$A:$A,'ETAT GENERAL'!$A140,Données!$C:$C,"ARG")</f>
        <v>0</v>
      </c>
      <c r="G140" s="2">
        <f>SUMIFS(Données!$D:$D,Données!$A:$A,'ETAT GENERAL'!$A140,Données!$B:$B,"Prestation")</f>
        <v>0</v>
      </c>
    </row>
    <row r="141" spans="1:7">
      <c r="A141" s="69">
        <v>41929</v>
      </c>
      <c r="B141" s="2">
        <f>SUMIFS(Données!$D:$D,Données!$A:$A,'ETAT GENERAL'!$A141,Données!$B:$B,"Vente bijoux")</f>
        <v>0</v>
      </c>
      <c r="C141" s="2">
        <f>SUMIFS(Données!$D:$D,Données!$A:$A,'ETAT GENERAL'!$A141,Données!$B:$B,"Achats bijoux")</f>
        <v>0</v>
      </c>
      <c r="D141" s="2">
        <f>SUMIFS(Données!$D:$D,Données!$A:$A,'ETAT GENERAL'!$A141,Données!$C:$C,"18")</f>
        <v>0</v>
      </c>
      <c r="E141" s="2">
        <f>SUMIFS(Données!$D:$D,Données!$A:$A,'ETAT GENERAL'!$A141,Données!$C:$C,"21")</f>
        <v>0</v>
      </c>
      <c r="F141" s="2">
        <f>SUMIFS(Données!$D:$D,Données!$A:$A,'ETAT GENERAL'!$A141,Données!$C:$C,"ARG")</f>
        <v>0</v>
      </c>
      <c r="G141" s="2">
        <f>SUMIFS(Données!$D:$D,Données!$A:$A,'ETAT GENERAL'!$A141,Données!$B:$B,"Prestation")</f>
        <v>0</v>
      </c>
    </row>
    <row r="142" spans="1:7">
      <c r="A142" s="69">
        <v>41930</v>
      </c>
      <c r="B142" s="2">
        <f>SUMIFS(Données!$D:$D,Données!$A:$A,'ETAT GENERAL'!$A142,Données!$B:$B,"Vente bijoux")</f>
        <v>0</v>
      </c>
      <c r="C142" s="2">
        <f>SUMIFS(Données!$D:$D,Données!$A:$A,'ETAT GENERAL'!$A142,Données!$B:$B,"Achats bijoux")</f>
        <v>0</v>
      </c>
      <c r="D142" s="2">
        <f>SUMIFS(Données!$D:$D,Données!$A:$A,'ETAT GENERAL'!$A142,Données!$C:$C,"18")</f>
        <v>0</v>
      </c>
      <c r="E142" s="2">
        <f>SUMIFS(Données!$D:$D,Données!$A:$A,'ETAT GENERAL'!$A142,Données!$C:$C,"21")</f>
        <v>0</v>
      </c>
      <c r="F142" s="2">
        <f>SUMIFS(Données!$D:$D,Données!$A:$A,'ETAT GENERAL'!$A142,Données!$C:$C,"ARG")</f>
        <v>0</v>
      </c>
      <c r="G142" s="2">
        <f>SUMIFS(Données!$D:$D,Données!$A:$A,'ETAT GENERAL'!$A142,Données!$B:$B,"Prestation")</f>
        <v>0</v>
      </c>
    </row>
    <row r="143" spans="1:7">
      <c r="A143" s="69">
        <v>41931</v>
      </c>
      <c r="B143" s="2">
        <f>SUMIFS(Données!$D:$D,Données!$A:$A,'ETAT GENERAL'!$A143,Données!$B:$B,"Vente bijoux")</f>
        <v>0</v>
      </c>
      <c r="C143" s="2">
        <f>SUMIFS(Données!$D:$D,Données!$A:$A,'ETAT GENERAL'!$A143,Données!$B:$B,"Achats bijoux")</f>
        <v>0</v>
      </c>
      <c r="D143" s="2">
        <f>SUMIFS(Données!$D:$D,Données!$A:$A,'ETAT GENERAL'!$A143,Données!$C:$C,"18")</f>
        <v>0</v>
      </c>
      <c r="E143" s="2">
        <f>SUMIFS(Données!$D:$D,Données!$A:$A,'ETAT GENERAL'!$A143,Données!$C:$C,"21")</f>
        <v>0</v>
      </c>
      <c r="F143" s="2">
        <f>SUMIFS(Données!$D:$D,Données!$A:$A,'ETAT GENERAL'!$A143,Données!$C:$C,"ARG")</f>
        <v>0</v>
      </c>
      <c r="G143" s="2">
        <f>SUMIFS(Données!$D:$D,Données!$A:$A,'ETAT GENERAL'!$A143,Données!$B:$B,"Prestation")</f>
        <v>0</v>
      </c>
    </row>
    <row r="144" spans="1:7">
      <c r="A144" s="69">
        <v>41932</v>
      </c>
      <c r="B144" s="2">
        <f>SUMIFS(Données!$D:$D,Données!$A:$A,'ETAT GENERAL'!$A144,Données!$B:$B,"Vente bijoux")</f>
        <v>0</v>
      </c>
      <c r="C144" s="2">
        <f>SUMIFS(Données!$D:$D,Données!$A:$A,'ETAT GENERAL'!$A144,Données!$B:$B,"Achats bijoux")</f>
        <v>0</v>
      </c>
      <c r="D144" s="2">
        <f>SUMIFS(Données!$D:$D,Données!$A:$A,'ETAT GENERAL'!$A144,Données!$C:$C,"18")</f>
        <v>0</v>
      </c>
      <c r="E144" s="2">
        <f>SUMIFS(Données!$D:$D,Données!$A:$A,'ETAT GENERAL'!$A144,Données!$C:$C,"21")</f>
        <v>0</v>
      </c>
      <c r="F144" s="2">
        <f>SUMIFS(Données!$D:$D,Données!$A:$A,'ETAT GENERAL'!$A144,Données!$C:$C,"ARG")</f>
        <v>0</v>
      </c>
      <c r="G144" s="2">
        <f>SUMIFS(Données!$D:$D,Données!$A:$A,'ETAT GENERAL'!$A144,Données!$B:$B,"Prestation")</f>
        <v>0</v>
      </c>
    </row>
    <row r="145" spans="1:7">
      <c r="A145" s="69">
        <v>41933</v>
      </c>
      <c r="B145" s="2">
        <f>SUMIFS(Données!$D:$D,Données!$A:$A,'ETAT GENERAL'!$A145,Données!$B:$B,"Vente bijoux")</f>
        <v>0</v>
      </c>
      <c r="C145" s="2">
        <f>SUMIFS(Données!$D:$D,Données!$A:$A,'ETAT GENERAL'!$A145,Données!$B:$B,"Achats bijoux")</f>
        <v>0</v>
      </c>
      <c r="D145" s="2">
        <f>SUMIFS(Données!$D:$D,Données!$A:$A,'ETAT GENERAL'!$A145,Données!$C:$C,"18")</f>
        <v>0</v>
      </c>
      <c r="E145" s="2">
        <f>SUMIFS(Données!$D:$D,Données!$A:$A,'ETAT GENERAL'!$A145,Données!$C:$C,"21")</f>
        <v>0</v>
      </c>
      <c r="F145" s="2">
        <f>SUMIFS(Données!$D:$D,Données!$A:$A,'ETAT GENERAL'!$A145,Données!$C:$C,"ARG")</f>
        <v>0</v>
      </c>
      <c r="G145" s="2">
        <f>SUMIFS(Données!$D:$D,Données!$A:$A,'ETAT GENERAL'!$A145,Données!$B:$B,"Prestation")</f>
        <v>0</v>
      </c>
    </row>
    <row r="146" spans="1:7">
      <c r="A146" s="69">
        <v>41934</v>
      </c>
      <c r="B146" s="2">
        <f>SUMIFS(Données!$D:$D,Données!$A:$A,'ETAT GENERAL'!$A146,Données!$B:$B,"Vente bijoux")</f>
        <v>0</v>
      </c>
      <c r="C146" s="2">
        <f>SUMIFS(Données!$D:$D,Données!$A:$A,'ETAT GENERAL'!$A146,Données!$B:$B,"Achats bijoux")</f>
        <v>0</v>
      </c>
      <c r="D146" s="2">
        <f>SUMIFS(Données!$D:$D,Données!$A:$A,'ETAT GENERAL'!$A146,Données!$C:$C,"18")</f>
        <v>0</v>
      </c>
      <c r="E146" s="2">
        <f>SUMIFS(Données!$D:$D,Données!$A:$A,'ETAT GENERAL'!$A146,Données!$C:$C,"21")</f>
        <v>0</v>
      </c>
      <c r="F146" s="2">
        <f>SUMIFS(Données!$D:$D,Données!$A:$A,'ETAT GENERAL'!$A146,Données!$C:$C,"ARG")</f>
        <v>0</v>
      </c>
      <c r="G146" s="2">
        <f>SUMIFS(Données!$D:$D,Données!$A:$A,'ETAT GENERAL'!$A146,Données!$B:$B,"Prestation")</f>
        <v>0</v>
      </c>
    </row>
    <row r="147" spans="1:7">
      <c r="A147" s="69">
        <v>41935</v>
      </c>
      <c r="B147" s="2">
        <f>SUMIFS(Données!$D:$D,Données!$A:$A,'ETAT GENERAL'!$A147,Données!$B:$B,"Vente bijoux")</f>
        <v>0</v>
      </c>
      <c r="C147" s="2">
        <f>SUMIFS(Données!$D:$D,Données!$A:$A,'ETAT GENERAL'!$A147,Données!$B:$B,"Achats bijoux")</f>
        <v>0</v>
      </c>
      <c r="D147" s="2">
        <f>SUMIFS(Données!$D:$D,Données!$A:$A,'ETAT GENERAL'!$A147,Données!$C:$C,"18")</f>
        <v>0</v>
      </c>
      <c r="E147" s="2">
        <f>SUMIFS(Données!$D:$D,Données!$A:$A,'ETAT GENERAL'!$A147,Données!$C:$C,"21")</f>
        <v>0</v>
      </c>
      <c r="F147" s="2">
        <f>SUMIFS(Données!$D:$D,Données!$A:$A,'ETAT GENERAL'!$A147,Données!$C:$C,"ARG")</f>
        <v>0</v>
      </c>
      <c r="G147" s="2">
        <f>SUMIFS(Données!$D:$D,Données!$A:$A,'ETAT GENERAL'!$A147,Données!$B:$B,"Prestation")</f>
        <v>0</v>
      </c>
    </row>
    <row r="148" spans="1:7">
      <c r="A148" s="69">
        <v>41936</v>
      </c>
      <c r="B148" s="2">
        <f>SUMIFS(Données!$D:$D,Données!$A:$A,'ETAT GENERAL'!$A148,Données!$B:$B,"Vente bijoux")</f>
        <v>0</v>
      </c>
      <c r="C148" s="2">
        <f>SUMIFS(Données!$D:$D,Données!$A:$A,'ETAT GENERAL'!$A148,Données!$B:$B,"Achats bijoux")</f>
        <v>0</v>
      </c>
      <c r="D148" s="2">
        <f>SUMIFS(Données!$D:$D,Données!$A:$A,'ETAT GENERAL'!$A148,Données!$C:$C,"18")</f>
        <v>0</v>
      </c>
      <c r="E148" s="2">
        <f>SUMIFS(Données!$D:$D,Données!$A:$A,'ETAT GENERAL'!$A148,Données!$C:$C,"21")</f>
        <v>0</v>
      </c>
      <c r="F148" s="2">
        <f>SUMIFS(Données!$D:$D,Données!$A:$A,'ETAT GENERAL'!$A148,Données!$C:$C,"ARG")</f>
        <v>0</v>
      </c>
      <c r="G148" s="2">
        <f>SUMIFS(Données!$D:$D,Données!$A:$A,'ETAT GENERAL'!$A148,Données!$B:$B,"Prestation")</f>
        <v>0</v>
      </c>
    </row>
    <row r="149" spans="1:7">
      <c r="A149" s="69">
        <v>41937</v>
      </c>
      <c r="B149" s="2">
        <f>SUMIFS(Données!$D:$D,Données!$A:$A,'ETAT GENERAL'!$A149,Données!$B:$B,"Vente bijoux")</f>
        <v>0</v>
      </c>
      <c r="C149" s="2">
        <f>SUMIFS(Données!$D:$D,Données!$A:$A,'ETAT GENERAL'!$A149,Données!$B:$B,"Achats bijoux")</f>
        <v>0</v>
      </c>
      <c r="D149" s="2">
        <f>SUMIFS(Données!$D:$D,Données!$A:$A,'ETAT GENERAL'!$A149,Données!$C:$C,"18")</f>
        <v>0</v>
      </c>
      <c r="E149" s="2">
        <f>SUMIFS(Données!$D:$D,Données!$A:$A,'ETAT GENERAL'!$A149,Données!$C:$C,"21")</f>
        <v>0</v>
      </c>
      <c r="F149" s="2">
        <f>SUMIFS(Données!$D:$D,Données!$A:$A,'ETAT GENERAL'!$A149,Données!$C:$C,"ARG")</f>
        <v>0</v>
      </c>
      <c r="G149" s="2">
        <f>SUMIFS(Données!$D:$D,Données!$A:$A,'ETAT GENERAL'!$A149,Données!$B:$B,"Prestation")</f>
        <v>0</v>
      </c>
    </row>
    <row r="150" spans="1:7">
      <c r="A150" s="69">
        <v>41938</v>
      </c>
      <c r="B150" s="2">
        <f>SUMIFS(Données!$D:$D,Données!$A:$A,'ETAT GENERAL'!$A150,Données!$B:$B,"Vente bijoux")</f>
        <v>0</v>
      </c>
      <c r="C150" s="2">
        <f>SUMIFS(Données!$D:$D,Données!$A:$A,'ETAT GENERAL'!$A150,Données!$B:$B,"Achats bijoux")</f>
        <v>0</v>
      </c>
      <c r="D150" s="2">
        <f>SUMIFS(Données!$D:$D,Données!$A:$A,'ETAT GENERAL'!$A150,Données!$C:$C,"18")</f>
        <v>0</v>
      </c>
      <c r="E150" s="2">
        <f>SUMIFS(Données!$D:$D,Données!$A:$A,'ETAT GENERAL'!$A150,Données!$C:$C,"21")</f>
        <v>0</v>
      </c>
      <c r="F150" s="2">
        <f>SUMIFS(Données!$D:$D,Données!$A:$A,'ETAT GENERAL'!$A150,Données!$C:$C,"ARG")</f>
        <v>0</v>
      </c>
      <c r="G150" s="2">
        <f>SUMIFS(Données!$D:$D,Données!$A:$A,'ETAT GENERAL'!$A150,Données!$B:$B,"Prestation")</f>
        <v>0</v>
      </c>
    </row>
    <row r="151" spans="1:7">
      <c r="A151" s="69">
        <v>41939</v>
      </c>
      <c r="B151" s="2">
        <f>SUMIFS(Données!$D:$D,Données!$A:$A,'ETAT GENERAL'!$A151,Données!$B:$B,"Vente bijoux")</f>
        <v>0</v>
      </c>
      <c r="C151" s="2">
        <f>SUMIFS(Données!$D:$D,Données!$A:$A,'ETAT GENERAL'!$A151,Données!$B:$B,"Achats bijoux")</f>
        <v>0</v>
      </c>
      <c r="D151" s="2">
        <f>SUMIFS(Données!$D:$D,Données!$A:$A,'ETAT GENERAL'!$A151,Données!$C:$C,"18")</f>
        <v>0</v>
      </c>
      <c r="E151" s="2">
        <f>SUMIFS(Données!$D:$D,Données!$A:$A,'ETAT GENERAL'!$A151,Données!$C:$C,"21")</f>
        <v>0</v>
      </c>
      <c r="F151" s="2">
        <f>SUMIFS(Données!$D:$D,Données!$A:$A,'ETAT GENERAL'!$A151,Données!$C:$C,"ARG")</f>
        <v>0</v>
      </c>
      <c r="G151" s="2">
        <f>SUMIFS(Données!$D:$D,Données!$A:$A,'ETAT GENERAL'!$A151,Données!$B:$B,"Prestation")</f>
        <v>0</v>
      </c>
    </row>
    <row r="152" spans="1:7">
      <c r="A152" s="69">
        <v>41940</v>
      </c>
      <c r="B152" s="2">
        <f>SUMIFS(Données!$D:$D,Données!$A:$A,'ETAT GENERAL'!$A152,Données!$B:$B,"Vente bijoux")</f>
        <v>0</v>
      </c>
      <c r="C152" s="2">
        <f>SUMIFS(Données!$D:$D,Données!$A:$A,'ETAT GENERAL'!$A152,Données!$B:$B,"Achats bijoux")</f>
        <v>0</v>
      </c>
      <c r="D152" s="2">
        <f>SUMIFS(Données!$D:$D,Données!$A:$A,'ETAT GENERAL'!$A152,Données!$C:$C,"18")</f>
        <v>0</v>
      </c>
      <c r="E152" s="2">
        <f>SUMIFS(Données!$D:$D,Données!$A:$A,'ETAT GENERAL'!$A152,Données!$C:$C,"21")</f>
        <v>0</v>
      </c>
      <c r="F152" s="2">
        <f>SUMIFS(Données!$D:$D,Données!$A:$A,'ETAT GENERAL'!$A152,Données!$C:$C,"ARG")</f>
        <v>0</v>
      </c>
      <c r="G152" s="2">
        <f>SUMIFS(Données!$D:$D,Données!$A:$A,'ETAT GENERAL'!$A152,Données!$B:$B,"Prestation")</f>
        <v>0</v>
      </c>
    </row>
    <row r="153" spans="1:7">
      <c r="A153" s="69">
        <v>41941</v>
      </c>
      <c r="B153" s="2">
        <f>SUMIFS(Données!$D:$D,Données!$A:$A,'ETAT GENERAL'!$A153,Données!$B:$B,"Vente bijoux")</f>
        <v>0</v>
      </c>
      <c r="C153" s="2">
        <f>SUMIFS(Données!$D:$D,Données!$A:$A,'ETAT GENERAL'!$A153,Données!$B:$B,"Achats bijoux")</f>
        <v>0</v>
      </c>
      <c r="D153" s="2">
        <f>SUMIFS(Données!$D:$D,Données!$A:$A,'ETAT GENERAL'!$A153,Données!$C:$C,"18")</f>
        <v>0</v>
      </c>
      <c r="E153" s="2">
        <f>SUMIFS(Données!$D:$D,Données!$A:$A,'ETAT GENERAL'!$A153,Données!$C:$C,"21")</f>
        <v>0</v>
      </c>
      <c r="F153" s="2">
        <f>SUMIFS(Données!$D:$D,Données!$A:$A,'ETAT GENERAL'!$A153,Données!$C:$C,"ARG")</f>
        <v>0</v>
      </c>
      <c r="G153" s="2">
        <f>SUMIFS(Données!$D:$D,Données!$A:$A,'ETAT GENERAL'!$A153,Données!$B:$B,"Prestation")</f>
        <v>0</v>
      </c>
    </row>
    <row r="154" spans="1:7">
      <c r="A154" s="69">
        <v>41942</v>
      </c>
      <c r="B154" s="2">
        <f>SUMIFS(Données!$D:$D,Données!$A:$A,'ETAT GENERAL'!$A154,Données!$B:$B,"Vente bijoux")</f>
        <v>0</v>
      </c>
      <c r="C154" s="2">
        <f>SUMIFS(Données!$D:$D,Données!$A:$A,'ETAT GENERAL'!$A154,Données!$B:$B,"Achats bijoux")</f>
        <v>0</v>
      </c>
      <c r="D154" s="2">
        <f>SUMIFS(Données!$D:$D,Données!$A:$A,'ETAT GENERAL'!$A154,Données!$C:$C,"18")</f>
        <v>0</v>
      </c>
      <c r="E154" s="2">
        <f>SUMIFS(Données!$D:$D,Données!$A:$A,'ETAT GENERAL'!$A154,Données!$C:$C,"21")</f>
        <v>0</v>
      </c>
      <c r="F154" s="2">
        <f>SUMIFS(Données!$D:$D,Données!$A:$A,'ETAT GENERAL'!$A154,Données!$C:$C,"ARG")</f>
        <v>0</v>
      </c>
      <c r="G154" s="2">
        <f>SUMIFS(Données!$D:$D,Données!$A:$A,'ETAT GENERAL'!$A154,Données!$B:$B,"Prestation")</f>
        <v>0</v>
      </c>
    </row>
    <row r="155" spans="1:7">
      <c r="A155" s="69">
        <v>41943</v>
      </c>
      <c r="B155" s="2">
        <f>SUMIFS(Données!$D:$D,Données!$A:$A,'ETAT GENERAL'!$A155,Données!$B:$B,"Vente bijoux")</f>
        <v>0</v>
      </c>
      <c r="C155" s="2">
        <f>SUMIFS(Données!$D:$D,Données!$A:$A,'ETAT GENERAL'!$A155,Données!$B:$B,"Achats bijoux")</f>
        <v>0</v>
      </c>
      <c r="D155" s="2">
        <f>SUMIFS(Données!$D:$D,Données!$A:$A,'ETAT GENERAL'!$A155,Données!$C:$C,"18")</f>
        <v>0</v>
      </c>
      <c r="E155" s="2">
        <f>SUMIFS(Données!$D:$D,Données!$A:$A,'ETAT GENERAL'!$A155,Données!$C:$C,"21")</f>
        <v>0</v>
      </c>
      <c r="F155" s="2">
        <f>SUMIFS(Données!$D:$D,Données!$A:$A,'ETAT GENERAL'!$A155,Données!$C:$C,"ARG")</f>
        <v>0</v>
      </c>
      <c r="G155" s="2">
        <f>SUMIFS(Données!$D:$D,Données!$A:$A,'ETAT GENERAL'!$A155,Données!$B:$B,"Prestation")</f>
        <v>0</v>
      </c>
    </row>
    <row r="156" spans="1:7">
      <c r="A156" s="69">
        <v>41944</v>
      </c>
      <c r="B156" s="2">
        <f>SUMIFS(Données!$D:$D,Données!$A:$A,'ETAT GENERAL'!$A156,Données!$B:$B,"Vente bijoux")</f>
        <v>0</v>
      </c>
      <c r="C156" s="2">
        <f>SUMIFS(Données!$D:$D,Données!$A:$A,'ETAT GENERAL'!$A156,Données!$B:$B,"Achats bijoux")</f>
        <v>0</v>
      </c>
      <c r="D156" s="2">
        <f>SUMIFS(Données!$D:$D,Données!$A:$A,'ETAT GENERAL'!$A156,Données!$C:$C,"18")</f>
        <v>0</v>
      </c>
      <c r="E156" s="2">
        <f>SUMIFS(Données!$D:$D,Données!$A:$A,'ETAT GENERAL'!$A156,Données!$C:$C,"21")</f>
        <v>0</v>
      </c>
      <c r="F156" s="2">
        <f>SUMIFS(Données!$D:$D,Données!$A:$A,'ETAT GENERAL'!$A156,Données!$C:$C,"ARG")</f>
        <v>0</v>
      </c>
      <c r="G156" s="2">
        <f>SUMIFS(Données!$D:$D,Données!$A:$A,'ETAT GENERAL'!$A156,Données!$B:$B,"Prestation")</f>
        <v>0</v>
      </c>
    </row>
    <row r="157" spans="1:7">
      <c r="A157" s="69">
        <v>41945</v>
      </c>
      <c r="B157" s="2">
        <f>SUMIFS(Données!$D:$D,Données!$A:$A,'ETAT GENERAL'!$A157,Données!$B:$B,"Vente bijoux")</f>
        <v>0</v>
      </c>
      <c r="C157" s="2">
        <f>SUMIFS(Données!$D:$D,Données!$A:$A,'ETAT GENERAL'!$A157,Données!$B:$B,"Achats bijoux")</f>
        <v>0</v>
      </c>
      <c r="D157" s="2">
        <f>SUMIFS(Données!$D:$D,Données!$A:$A,'ETAT GENERAL'!$A157,Données!$C:$C,"18")</f>
        <v>0</v>
      </c>
      <c r="E157" s="2">
        <f>SUMIFS(Données!$D:$D,Données!$A:$A,'ETAT GENERAL'!$A157,Données!$C:$C,"21")</f>
        <v>0</v>
      </c>
      <c r="F157" s="2">
        <f>SUMIFS(Données!$D:$D,Données!$A:$A,'ETAT GENERAL'!$A157,Données!$C:$C,"ARG")</f>
        <v>0</v>
      </c>
      <c r="G157" s="2">
        <f>SUMIFS(Données!$D:$D,Données!$A:$A,'ETAT GENERAL'!$A157,Données!$B:$B,"Prestation")</f>
        <v>0</v>
      </c>
    </row>
    <row r="158" spans="1:7">
      <c r="A158" s="69">
        <v>41946</v>
      </c>
      <c r="B158" s="2">
        <f>SUMIFS(Données!$D:$D,Données!$A:$A,'ETAT GENERAL'!$A158,Données!$B:$B,"Vente bijoux")</f>
        <v>0</v>
      </c>
      <c r="C158" s="2">
        <f>SUMIFS(Données!$D:$D,Données!$A:$A,'ETAT GENERAL'!$A158,Données!$B:$B,"Achats bijoux")</f>
        <v>0</v>
      </c>
      <c r="D158" s="2">
        <f>SUMIFS(Données!$D:$D,Données!$A:$A,'ETAT GENERAL'!$A158,Données!$C:$C,"18")</f>
        <v>0</v>
      </c>
      <c r="E158" s="2">
        <f>SUMIFS(Données!$D:$D,Données!$A:$A,'ETAT GENERAL'!$A158,Données!$C:$C,"21")</f>
        <v>0</v>
      </c>
      <c r="F158" s="2">
        <f>SUMIFS(Données!$D:$D,Données!$A:$A,'ETAT GENERAL'!$A158,Données!$C:$C,"ARG")</f>
        <v>0</v>
      </c>
      <c r="G158" s="2">
        <f>SUMIFS(Données!$D:$D,Données!$A:$A,'ETAT GENERAL'!$A158,Données!$B:$B,"Prestation")</f>
        <v>0</v>
      </c>
    </row>
    <row r="159" spans="1:7">
      <c r="A159" s="69">
        <v>41947</v>
      </c>
      <c r="B159" s="2">
        <f>SUMIFS(Données!$D:$D,Données!$A:$A,'ETAT GENERAL'!$A159,Données!$B:$B,"Vente bijoux")</f>
        <v>0</v>
      </c>
      <c r="C159" s="2">
        <f>SUMIFS(Données!$D:$D,Données!$A:$A,'ETAT GENERAL'!$A159,Données!$B:$B,"Achats bijoux")</f>
        <v>0</v>
      </c>
      <c r="D159" s="2">
        <f>SUMIFS(Données!$D:$D,Données!$A:$A,'ETAT GENERAL'!$A159,Données!$C:$C,"18")</f>
        <v>0</v>
      </c>
      <c r="E159" s="2">
        <f>SUMIFS(Données!$D:$D,Données!$A:$A,'ETAT GENERAL'!$A159,Données!$C:$C,"21")</f>
        <v>0</v>
      </c>
      <c r="F159" s="2">
        <f>SUMIFS(Données!$D:$D,Données!$A:$A,'ETAT GENERAL'!$A159,Données!$C:$C,"ARG")</f>
        <v>0</v>
      </c>
      <c r="G159" s="2">
        <f>SUMIFS(Données!$D:$D,Données!$A:$A,'ETAT GENERAL'!$A159,Données!$B:$B,"Prestation")</f>
        <v>0</v>
      </c>
    </row>
    <row r="160" spans="1:7">
      <c r="A160" s="69">
        <v>41948</v>
      </c>
      <c r="B160" s="2">
        <f>SUMIFS(Données!$D:$D,Données!$A:$A,'ETAT GENERAL'!$A160,Données!$B:$B,"Vente bijoux")</f>
        <v>0</v>
      </c>
      <c r="C160" s="2">
        <f>SUMIFS(Données!$D:$D,Données!$A:$A,'ETAT GENERAL'!$A160,Données!$B:$B,"Achats bijoux")</f>
        <v>0</v>
      </c>
      <c r="D160" s="2">
        <f>SUMIFS(Données!$D:$D,Données!$A:$A,'ETAT GENERAL'!$A160,Données!$C:$C,"18")</f>
        <v>0</v>
      </c>
      <c r="E160" s="2">
        <f>SUMIFS(Données!$D:$D,Données!$A:$A,'ETAT GENERAL'!$A160,Données!$C:$C,"21")</f>
        <v>0</v>
      </c>
      <c r="F160" s="2">
        <f>SUMIFS(Données!$D:$D,Données!$A:$A,'ETAT GENERAL'!$A160,Données!$C:$C,"ARG")</f>
        <v>0</v>
      </c>
      <c r="G160" s="2">
        <f>SUMIFS(Données!$D:$D,Données!$A:$A,'ETAT GENERAL'!$A160,Données!$B:$B,"Prestation")</f>
        <v>0</v>
      </c>
    </row>
    <row r="161" spans="1:7">
      <c r="A161" s="69">
        <v>41949</v>
      </c>
      <c r="B161" s="2">
        <f>SUMIFS(Données!$D:$D,Données!$A:$A,'ETAT GENERAL'!$A161,Données!$B:$B,"Vente bijoux")</f>
        <v>0</v>
      </c>
      <c r="C161" s="2">
        <f>SUMIFS(Données!$D:$D,Données!$A:$A,'ETAT GENERAL'!$A161,Données!$B:$B,"Achats bijoux")</f>
        <v>0</v>
      </c>
      <c r="D161" s="2">
        <f>SUMIFS(Données!$D:$D,Données!$A:$A,'ETAT GENERAL'!$A161,Données!$C:$C,"18")</f>
        <v>0</v>
      </c>
      <c r="E161" s="2">
        <f>SUMIFS(Données!$D:$D,Données!$A:$A,'ETAT GENERAL'!$A161,Données!$C:$C,"21")</f>
        <v>0</v>
      </c>
      <c r="F161" s="2">
        <f>SUMIFS(Données!$D:$D,Données!$A:$A,'ETAT GENERAL'!$A161,Données!$C:$C,"ARG")</f>
        <v>0</v>
      </c>
      <c r="G161" s="2">
        <f>SUMIFS(Données!$D:$D,Données!$A:$A,'ETAT GENERAL'!$A161,Données!$B:$B,"Prestation")</f>
        <v>0</v>
      </c>
    </row>
    <row r="162" spans="1:7">
      <c r="A162" s="69">
        <v>41950</v>
      </c>
      <c r="B162" s="2">
        <f>SUMIFS(Données!$D:$D,Données!$A:$A,'ETAT GENERAL'!$A162,Données!$B:$B,"Vente bijoux")</f>
        <v>0</v>
      </c>
      <c r="C162" s="2">
        <f>SUMIFS(Données!$D:$D,Données!$A:$A,'ETAT GENERAL'!$A162,Données!$B:$B,"Achats bijoux")</f>
        <v>0</v>
      </c>
      <c r="D162" s="2">
        <f>SUMIFS(Données!$D:$D,Données!$A:$A,'ETAT GENERAL'!$A162,Données!$C:$C,"18")</f>
        <v>0</v>
      </c>
      <c r="E162" s="2">
        <f>SUMIFS(Données!$D:$D,Données!$A:$A,'ETAT GENERAL'!$A162,Données!$C:$C,"21")</f>
        <v>0</v>
      </c>
      <c r="F162" s="2">
        <f>SUMIFS(Données!$D:$D,Données!$A:$A,'ETAT GENERAL'!$A162,Données!$C:$C,"ARG")</f>
        <v>0</v>
      </c>
      <c r="G162" s="2">
        <f>SUMIFS(Données!$D:$D,Données!$A:$A,'ETAT GENERAL'!$A162,Données!$B:$B,"Prestation")</f>
        <v>0</v>
      </c>
    </row>
    <row r="163" spans="1:7">
      <c r="A163" s="69">
        <v>41951</v>
      </c>
      <c r="B163" s="2">
        <f>SUMIFS(Données!$D:$D,Données!$A:$A,'ETAT GENERAL'!$A163,Données!$B:$B,"Vente bijoux")</f>
        <v>0</v>
      </c>
      <c r="C163" s="2">
        <f>SUMIFS(Données!$D:$D,Données!$A:$A,'ETAT GENERAL'!$A163,Données!$B:$B,"Achats bijoux")</f>
        <v>0</v>
      </c>
      <c r="D163" s="2">
        <f>SUMIFS(Données!$D:$D,Données!$A:$A,'ETAT GENERAL'!$A163,Données!$C:$C,"18")</f>
        <v>0</v>
      </c>
      <c r="E163" s="2">
        <f>SUMIFS(Données!$D:$D,Données!$A:$A,'ETAT GENERAL'!$A163,Données!$C:$C,"21")</f>
        <v>0</v>
      </c>
      <c r="F163" s="2">
        <f>SUMIFS(Données!$D:$D,Données!$A:$A,'ETAT GENERAL'!$A163,Données!$C:$C,"ARG")</f>
        <v>0</v>
      </c>
      <c r="G163" s="2">
        <f>SUMIFS(Données!$D:$D,Données!$A:$A,'ETAT GENERAL'!$A163,Données!$B:$B,"Prestation")</f>
        <v>0</v>
      </c>
    </row>
    <row r="164" spans="1:7">
      <c r="A164" s="69">
        <v>41952</v>
      </c>
      <c r="B164" s="2">
        <f>SUMIFS(Données!$D:$D,Données!$A:$A,'ETAT GENERAL'!$A164,Données!$B:$B,"Vente bijoux")</f>
        <v>0</v>
      </c>
      <c r="C164" s="2">
        <f>SUMIFS(Données!$D:$D,Données!$A:$A,'ETAT GENERAL'!$A164,Données!$B:$B,"Achats bijoux")</f>
        <v>0</v>
      </c>
      <c r="D164" s="2">
        <f>SUMIFS(Données!$D:$D,Données!$A:$A,'ETAT GENERAL'!$A164,Données!$C:$C,"18")</f>
        <v>0</v>
      </c>
      <c r="E164" s="2">
        <f>SUMIFS(Données!$D:$D,Données!$A:$A,'ETAT GENERAL'!$A164,Données!$C:$C,"21")</f>
        <v>0</v>
      </c>
      <c r="F164" s="2">
        <f>SUMIFS(Données!$D:$D,Données!$A:$A,'ETAT GENERAL'!$A164,Données!$C:$C,"ARG")</f>
        <v>0</v>
      </c>
      <c r="G164" s="2">
        <f>SUMIFS(Données!$D:$D,Données!$A:$A,'ETAT GENERAL'!$A164,Données!$B:$B,"Prestation")</f>
        <v>0</v>
      </c>
    </row>
    <row r="165" spans="1:7">
      <c r="A165" s="69">
        <v>41953</v>
      </c>
      <c r="B165" s="2">
        <f>SUMIFS(Données!$D:$D,Données!$A:$A,'ETAT GENERAL'!$A165,Données!$B:$B,"Vente bijoux")</f>
        <v>0</v>
      </c>
      <c r="C165" s="2">
        <f>SUMIFS(Données!$D:$D,Données!$A:$A,'ETAT GENERAL'!$A165,Données!$B:$B,"Achats bijoux")</f>
        <v>0</v>
      </c>
      <c r="D165" s="2">
        <f>SUMIFS(Données!$D:$D,Données!$A:$A,'ETAT GENERAL'!$A165,Données!$C:$C,"18")</f>
        <v>0</v>
      </c>
      <c r="E165" s="2">
        <f>SUMIFS(Données!$D:$D,Données!$A:$A,'ETAT GENERAL'!$A165,Données!$C:$C,"21")</f>
        <v>0</v>
      </c>
      <c r="F165" s="2">
        <f>SUMIFS(Données!$D:$D,Données!$A:$A,'ETAT GENERAL'!$A165,Données!$C:$C,"ARG")</f>
        <v>0</v>
      </c>
      <c r="G165" s="2">
        <f>SUMIFS(Données!$D:$D,Données!$A:$A,'ETAT GENERAL'!$A165,Données!$B:$B,"Prestation")</f>
        <v>0</v>
      </c>
    </row>
    <row r="166" spans="1:7">
      <c r="A166" s="69">
        <v>41954</v>
      </c>
      <c r="B166" s="2">
        <f>SUMIFS(Données!$D:$D,Données!$A:$A,'ETAT GENERAL'!$A166,Données!$B:$B,"Vente bijoux")</f>
        <v>0</v>
      </c>
      <c r="C166" s="2">
        <f>SUMIFS(Données!$D:$D,Données!$A:$A,'ETAT GENERAL'!$A166,Données!$B:$B,"Achats bijoux")</f>
        <v>0</v>
      </c>
      <c r="D166" s="2">
        <f>SUMIFS(Données!$D:$D,Données!$A:$A,'ETAT GENERAL'!$A166,Données!$C:$C,"18")</f>
        <v>0</v>
      </c>
      <c r="E166" s="2">
        <f>SUMIFS(Données!$D:$D,Données!$A:$A,'ETAT GENERAL'!$A166,Données!$C:$C,"21")</f>
        <v>0</v>
      </c>
      <c r="F166" s="2">
        <f>SUMIFS(Données!$D:$D,Données!$A:$A,'ETAT GENERAL'!$A166,Données!$C:$C,"ARG")</f>
        <v>0</v>
      </c>
      <c r="G166" s="2">
        <f>SUMIFS(Données!$D:$D,Données!$A:$A,'ETAT GENERAL'!$A166,Données!$B:$B,"Prestation")</f>
        <v>0</v>
      </c>
    </row>
    <row r="167" spans="1:7">
      <c r="A167" s="69">
        <v>41955</v>
      </c>
      <c r="B167" s="2">
        <f>SUMIFS(Données!$D:$D,Données!$A:$A,'ETAT GENERAL'!$A167,Données!$B:$B,"Vente bijoux")</f>
        <v>0</v>
      </c>
      <c r="C167" s="2">
        <f>SUMIFS(Données!$D:$D,Données!$A:$A,'ETAT GENERAL'!$A167,Données!$B:$B,"Achats bijoux")</f>
        <v>0</v>
      </c>
      <c r="D167" s="2">
        <f>SUMIFS(Données!$D:$D,Données!$A:$A,'ETAT GENERAL'!$A167,Données!$C:$C,"18")</f>
        <v>0</v>
      </c>
      <c r="E167" s="2">
        <f>SUMIFS(Données!$D:$D,Données!$A:$A,'ETAT GENERAL'!$A167,Données!$C:$C,"21")</f>
        <v>0</v>
      </c>
      <c r="F167" s="2">
        <f>SUMIFS(Données!$D:$D,Données!$A:$A,'ETAT GENERAL'!$A167,Données!$C:$C,"ARG")</f>
        <v>0</v>
      </c>
      <c r="G167" s="2">
        <f>SUMIFS(Données!$D:$D,Données!$A:$A,'ETAT GENERAL'!$A167,Données!$B:$B,"Prestation")</f>
        <v>0</v>
      </c>
    </row>
    <row r="168" spans="1:7">
      <c r="A168" s="69">
        <v>41956</v>
      </c>
      <c r="B168" s="2">
        <f>SUMIFS(Données!$D:$D,Données!$A:$A,'ETAT GENERAL'!$A168,Données!$B:$B,"Vente bijoux")</f>
        <v>0</v>
      </c>
      <c r="C168" s="2">
        <f>SUMIFS(Données!$D:$D,Données!$A:$A,'ETAT GENERAL'!$A168,Données!$B:$B,"Achats bijoux")</f>
        <v>0</v>
      </c>
      <c r="D168" s="2">
        <f>SUMIFS(Données!$D:$D,Données!$A:$A,'ETAT GENERAL'!$A168,Données!$C:$C,"18")</f>
        <v>0</v>
      </c>
      <c r="E168" s="2">
        <f>SUMIFS(Données!$D:$D,Données!$A:$A,'ETAT GENERAL'!$A168,Données!$C:$C,"21")</f>
        <v>0</v>
      </c>
      <c r="F168" s="2">
        <f>SUMIFS(Données!$D:$D,Données!$A:$A,'ETAT GENERAL'!$A168,Données!$C:$C,"ARG")</f>
        <v>0</v>
      </c>
      <c r="G168" s="2">
        <f>SUMIFS(Données!$D:$D,Données!$A:$A,'ETAT GENERAL'!$A168,Données!$B:$B,"Prestation")</f>
        <v>0</v>
      </c>
    </row>
    <row r="169" spans="1:7">
      <c r="A169" s="69">
        <v>41957</v>
      </c>
      <c r="B169" s="2">
        <f>SUMIFS(Données!$D:$D,Données!$A:$A,'ETAT GENERAL'!$A169,Données!$B:$B,"Vente bijoux")</f>
        <v>0</v>
      </c>
      <c r="C169" s="2">
        <f>SUMIFS(Données!$D:$D,Données!$A:$A,'ETAT GENERAL'!$A169,Données!$B:$B,"Achats bijoux")</f>
        <v>0</v>
      </c>
      <c r="D169" s="2">
        <f>SUMIFS(Données!$D:$D,Données!$A:$A,'ETAT GENERAL'!$A169,Données!$C:$C,"18")</f>
        <v>0</v>
      </c>
      <c r="E169" s="2">
        <f>SUMIFS(Données!$D:$D,Données!$A:$A,'ETAT GENERAL'!$A169,Données!$C:$C,"21")</f>
        <v>0</v>
      </c>
      <c r="F169" s="2">
        <f>SUMIFS(Données!$D:$D,Données!$A:$A,'ETAT GENERAL'!$A169,Données!$C:$C,"ARG")</f>
        <v>0</v>
      </c>
      <c r="G169" s="2">
        <f>SUMIFS(Données!$D:$D,Données!$A:$A,'ETAT GENERAL'!$A169,Données!$B:$B,"Prestation")</f>
        <v>0</v>
      </c>
    </row>
    <row r="170" spans="1:7">
      <c r="A170" s="69">
        <v>41958</v>
      </c>
      <c r="B170" s="2">
        <f>SUMIFS(Données!$D:$D,Données!$A:$A,'ETAT GENERAL'!$A170,Données!$B:$B,"Vente bijoux")</f>
        <v>0</v>
      </c>
      <c r="C170" s="2">
        <f>SUMIFS(Données!$D:$D,Données!$A:$A,'ETAT GENERAL'!$A170,Données!$B:$B,"Achats bijoux")</f>
        <v>0</v>
      </c>
      <c r="D170" s="2">
        <f>SUMIFS(Données!$D:$D,Données!$A:$A,'ETAT GENERAL'!$A170,Données!$C:$C,"18")</f>
        <v>0</v>
      </c>
      <c r="E170" s="2">
        <f>SUMIFS(Données!$D:$D,Données!$A:$A,'ETAT GENERAL'!$A170,Données!$C:$C,"21")</f>
        <v>0</v>
      </c>
      <c r="F170" s="2">
        <f>SUMIFS(Données!$D:$D,Données!$A:$A,'ETAT GENERAL'!$A170,Données!$C:$C,"ARG")</f>
        <v>0</v>
      </c>
      <c r="G170" s="2">
        <f>SUMIFS(Données!$D:$D,Données!$A:$A,'ETAT GENERAL'!$A170,Données!$B:$B,"Prestation")</f>
        <v>0</v>
      </c>
    </row>
    <row r="171" spans="1:7">
      <c r="A171" s="69">
        <v>41959</v>
      </c>
      <c r="B171" s="2">
        <f>SUMIFS(Données!$D:$D,Données!$A:$A,'ETAT GENERAL'!$A171,Données!$B:$B,"Vente bijoux")</f>
        <v>0</v>
      </c>
      <c r="C171" s="2">
        <f>SUMIFS(Données!$D:$D,Données!$A:$A,'ETAT GENERAL'!$A171,Données!$B:$B,"Achats bijoux")</f>
        <v>0</v>
      </c>
      <c r="D171" s="2">
        <f>SUMIFS(Données!$D:$D,Données!$A:$A,'ETAT GENERAL'!$A171,Données!$C:$C,"18")</f>
        <v>0</v>
      </c>
      <c r="E171" s="2">
        <f>SUMIFS(Données!$D:$D,Données!$A:$A,'ETAT GENERAL'!$A171,Données!$C:$C,"21")</f>
        <v>0</v>
      </c>
      <c r="F171" s="2">
        <f>SUMIFS(Données!$D:$D,Données!$A:$A,'ETAT GENERAL'!$A171,Données!$C:$C,"ARG")</f>
        <v>0</v>
      </c>
      <c r="G171" s="2">
        <f>SUMIFS(Données!$D:$D,Données!$A:$A,'ETAT GENERAL'!$A171,Données!$B:$B,"Prestation")</f>
        <v>0</v>
      </c>
    </row>
    <row r="172" spans="1:7">
      <c r="A172" s="69">
        <v>41960</v>
      </c>
      <c r="B172" s="2">
        <f>SUMIFS(Données!$D:$D,Données!$A:$A,'ETAT GENERAL'!$A172,Données!$B:$B,"Vente bijoux")</f>
        <v>0</v>
      </c>
      <c r="C172" s="2">
        <f>SUMIFS(Données!$D:$D,Données!$A:$A,'ETAT GENERAL'!$A172,Données!$B:$B,"Achats bijoux")</f>
        <v>0</v>
      </c>
      <c r="D172" s="2">
        <f>SUMIFS(Données!$D:$D,Données!$A:$A,'ETAT GENERAL'!$A172,Données!$C:$C,"18")</f>
        <v>0</v>
      </c>
      <c r="E172" s="2">
        <f>SUMIFS(Données!$D:$D,Données!$A:$A,'ETAT GENERAL'!$A172,Données!$C:$C,"21")</f>
        <v>0</v>
      </c>
      <c r="F172" s="2">
        <f>SUMIFS(Données!$D:$D,Données!$A:$A,'ETAT GENERAL'!$A172,Données!$C:$C,"ARG")</f>
        <v>0</v>
      </c>
      <c r="G172" s="2">
        <f>SUMIFS(Données!$D:$D,Données!$A:$A,'ETAT GENERAL'!$A172,Données!$B:$B,"Prestation")</f>
        <v>0</v>
      </c>
    </row>
    <row r="173" spans="1:7">
      <c r="A173" s="69">
        <v>41961</v>
      </c>
      <c r="B173" s="2">
        <f>SUMIFS(Données!$D:$D,Données!$A:$A,'ETAT GENERAL'!$A173,Données!$B:$B,"Vente bijoux")</f>
        <v>0</v>
      </c>
      <c r="C173" s="2">
        <f>SUMIFS(Données!$D:$D,Données!$A:$A,'ETAT GENERAL'!$A173,Données!$B:$B,"Achats bijoux")</f>
        <v>0</v>
      </c>
      <c r="D173" s="2">
        <f>SUMIFS(Données!$D:$D,Données!$A:$A,'ETAT GENERAL'!$A173,Données!$C:$C,"18")</f>
        <v>0</v>
      </c>
      <c r="E173" s="2">
        <f>SUMIFS(Données!$D:$D,Données!$A:$A,'ETAT GENERAL'!$A173,Données!$C:$C,"21")</f>
        <v>0</v>
      </c>
      <c r="F173" s="2">
        <f>SUMIFS(Données!$D:$D,Données!$A:$A,'ETAT GENERAL'!$A173,Données!$C:$C,"ARG")</f>
        <v>0</v>
      </c>
      <c r="G173" s="2">
        <f>SUMIFS(Données!$D:$D,Données!$A:$A,'ETAT GENERAL'!$A173,Données!$B:$B,"Prestation")</f>
        <v>0</v>
      </c>
    </row>
    <row r="174" spans="1:7">
      <c r="A174" s="69">
        <v>41962</v>
      </c>
      <c r="B174" s="2">
        <f>SUMIFS(Données!$D:$D,Données!$A:$A,'ETAT GENERAL'!$A174,Données!$B:$B,"Vente bijoux")</f>
        <v>0</v>
      </c>
      <c r="C174" s="2">
        <f>SUMIFS(Données!$D:$D,Données!$A:$A,'ETAT GENERAL'!$A174,Données!$B:$B,"Achats bijoux")</f>
        <v>0</v>
      </c>
      <c r="D174" s="2">
        <f>SUMIFS(Données!$D:$D,Données!$A:$A,'ETAT GENERAL'!$A174,Données!$C:$C,"18")</f>
        <v>0</v>
      </c>
      <c r="E174" s="2">
        <f>SUMIFS(Données!$D:$D,Données!$A:$A,'ETAT GENERAL'!$A174,Données!$C:$C,"21")</f>
        <v>0</v>
      </c>
      <c r="F174" s="2">
        <f>SUMIFS(Données!$D:$D,Données!$A:$A,'ETAT GENERAL'!$A174,Données!$C:$C,"ARG")</f>
        <v>0</v>
      </c>
      <c r="G174" s="2">
        <f>SUMIFS(Données!$D:$D,Données!$A:$A,'ETAT GENERAL'!$A174,Données!$B:$B,"Prestation")</f>
        <v>0</v>
      </c>
    </row>
    <row r="175" spans="1:7">
      <c r="A175" s="69">
        <v>41963</v>
      </c>
      <c r="B175" s="2">
        <f>SUMIFS(Données!$D:$D,Données!$A:$A,'ETAT GENERAL'!$A175,Données!$B:$B,"Vente bijoux")</f>
        <v>0</v>
      </c>
      <c r="C175" s="2">
        <f>SUMIFS(Données!$D:$D,Données!$A:$A,'ETAT GENERAL'!$A175,Données!$B:$B,"Achats bijoux")</f>
        <v>0</v>
      </c>
      <c r="D175" s="2">
        <f>SUMIFS(Données!$D:$D,Données!$A:$A,'ETAT GENERAL'!$A175,Données!$C:$C,"18")</f>
        <v>0</v>
      </c>
      <c r="E175" s="2">
        <f>SUMIFS(Données!$D:$D,Données!$A:$A,'ETAT GENERAL'!$A175,Données!$C:$C,"21")</f>
        <v>0</v>
      </c>
      <c r="F175" s="2">
        <f>SUMIFS(Données!$D:$D,Données!$A:$A,'ETAT GENERAL'!$A175,Données!$C:$C,"ARG")</f>
        <v>0</v>
      </c>
      <c r="G175" s="2">
        <f>SUMIFS(Données!$D:$D,Données!$A:$A,'ETAT GENERAL'!$A175,Données!$B:$B,"Prestation")</f>
        <v>0</v>
      </c>
    </row>
    <row r="176" spans="1:7">
      <c r="A176" s="69">
        <v>41964</v>
      </c>
      <c r="B176" s="2">
        <f>SUMIFS(Données!$D:$D,Données!$A:$A,'ETAT GENERAL'!$A176,Données!$B:$B,"Vente bijoux")</f>
        <v>0</v>
      </c>
      <c r="C176" s="2">
        <f>SUMIFS(Données!$D:$D,Données!$A:$A,'ETAT GENERAL'!$A176,Données!$B:$B,"Achats bijoux")</f>
        <v>0</v>
      </c>
      <c r="D176" s="2">
        <f>SUMIFS(Données!$D:$D,Données!$A:$A,'ETAT GENERAL'!$A176,Données!$C:$C,"18")</f>
        <v>0</v>
      </c>
      <c r="E176" s="2">
        <f>SUMIFS(Données!$D:$D,Données!$A:$A,'ETAT GENERAL'!$A176,Données!$C:$C,"21")</f>
        <v>0</v>
      </c>
      <c r="F176" s="2">
        <f>SUMIFS(Données!$D:$D,Données!$A:$A,'ETAT GENERAL'!$A176,Données!$C:$C,"ARG")</f>
        <v>0</v>
      </c>
      <c r="G176" s="2">
        <f>SUMIFS(Données!$D:$D,Données!$A:$A,'ETAT GENERAL'!$A176,Données!$B:$B,"Prestation")</f>
        <v>0</v>
      </c>
    </row>
    <row r="177" spans="1:7">
      <c r="A177" s="69">
        <v>41965</v>
      </c>
      <c r="B177" s="2">
        <f>SUMIFS(Données!$D:$D,Données!$A:$A,'ETAT GENERAL'!$A177,Données!$B:$B,"Vente bijoux")</f>
        <v>0</v>
      </c>
      <c r="C177" s="2">
        <f>SUMIFS(Données!$D:$D,Données!$A:$A,'ETAT GENERAL'!$A177,Données!$B:$B,"Achats bijoux")</f>
        <v>0</v>
      </c>
      <c r="D177" s="2">
        <f>SUMIFS(Données!$D:$D,Données!$A:$A,'ETAT GENERAL'!$A177,Données!$C:$C,"18")</f>
        <v>0</v>
      </c>
      <c r="E177" s="2">
        <f>SUMIFS(Données!$D:$D,Données!$A:$A,'ETAT GENERAL'!$A177,Données!$C:$C,"21")</f>
        <v>0</v>
      </c>
      <c r="F177" s="2">
        <f>SUMIFS(Données!$D:$D,Données!$A:$A,'ETAT GENERAL'!$A177,Données!$C:$C,"ARG")</f>
        <v>0</v>
      </c>
      <c r="G177" s="2">
        <f>SUMIFS(Données!$D:$D,Données!$A:$A,'ETAT GENERAL'!$A177,Données!$B:$B,"Prestation")</f>
        <v>0</v>
      </c>
    </row>
    <row r="178" spans="1:7">
      <c r="A178" s="69">
        <v>41966</v>
      </c>
      <c r="B178" s="2">
        <f>SUMIFS(Données!$D:$D,Données!$A:$A,'ETAT GENERAL'!$A178,Données!$B:$B,"Vente bijoux")</f>
        <v>0</v>
      </c>
      <c r="C178" s="2">
        <f>SUMIFS(Données!$D:$D,Données!$A:$A,'ETAT GENERAL'!$A178,Données!$B:$B,"Achats bijoux")</f>
        <v>0</v>
      </c>
      <c r="D178" s="2">
        <f>SUMIFS(Données!$D:$D,Données!$A:$A,'ETAT GENERAL'!$A178,Données!$C:$C,"18")</f>
        <v>0</v>
      </c>
      <c r="E178" s="2">
        <f>SUMIFS(Données!$D:$D,Données!$A:$A,'ETAT GENERAL'!$A178,Données!$C:$C,"21")</f>
        <v>0</v>
      </c>
      <c r="F178" s="2">
        <f>SUMIFS(Données!$D:$D,Données!$A:$A,'ETAT GENERAL'!$A178,Données!$C:$C,"ARG")</f>
        <v>0</v>
      </c>
      <c r="G178" s="2">
        <f>SUMIFS(Données!$D:$D,Données!$A:$A,'ETAT GENERAL'!$A178,Données!$B:$B,"Prestation")</f>
        <v>0</v>
      </c>
    </row>
    <row r="179" spans="1:7">
      <c r="A179" s="69">
        <v>41967</v>
      </c>
      <c r="B179" s="2">
        <f>SUMIFS(Données!$D:$D,Données!$A:$A,'ETAT GENERAL'!$A179,Données!$B:$B,"Vente bijoux")</f>
        <v>0</v>
      </c>
      <c r="C179" s="2">
        <f>SUMIFS(Données!$D:$D,Données!$A:$A,'ETAT GENERAL'!$A179,Données!$B:$B,"Achats bijoux")</f>
        <v>0</v>
      </c>
      <c r="D179" s="2">
        <f>SUMIFS(Données!$D:$D,Données!$A:$A,'ETAT GENERAL'!$A179,Données!$C:$C,"18")</f>
        <v>0</v>
      </c>
      <c r="E179" s="2">
        <f>SUMIFS(Données!$D:$D,Données!$A:$A,'ETAT GENERAL'!$A179,Données!$C:$C,"21")</f>
        <v>0</v>
      </c>
      <c r="F179" s="2">
        <f>SUMIFS(Données!$D:$D,Données!$A:$A,'ETAT GENERAL'!$A179,Données!$C:$C,"ARG")</f>
        <v>0</v>
      </c>
      <c r="G179" s="2">
        <f>SUMIFS(Données!$D:$D,Données!$A:$A,'ETAT GENERAL'!$A179,Données!$B:$B,"Prestation")</f>
        <v>0</v>
      </c>
    </row>
    <row r="180" spans="1:7">
      <c r="A180" s="69">
        <v>41968</v>
      </c>
      <c r="B180" s="2">
        <f>SUMIFS(Données!$D:$D,Données!$A:$A,'ETAT GENERAL'!$A180,Données!$B:$B,"Vente bijoux")</f>
        <v>0</v>
      </c>
      <c r="C180" s="2">
        <f>SUMIFS(Données!$D:$D,Données!$A:$A,'ETAT GENERAL'!$A180,Données!$B:$B,"Achats bijoux")</f>
        <v>0</v>
      </c>
      <c r="D180" s="2">
        <f>SUMIFS(Données!$D:$D,Données!$A:$A,'ETAT GENERAL'!$A180,Données!$C:$C,"18")</f>
        <v>0</v>
      </c>
      <c r="E180" s="2">
        <f>SUMIFS(Données!$D:$D,Données!$A:$A,'ETAT GENERAL'!$A180,Données!$C:$C,"21")</f>
        <v>0</v>
      </c>
      <c r="F180" s="2">
        <f>SUMIFS(Données!$D:$D,Données!$A:$A,'ETAT GENERAL'!$A180,Données!$C:$C,"ARG")</f>
        <v>0</v>
      </c>
      <c r="G180" s="2">
        <f>SUMIFS(Données!$D:$D,Données!$A:$A,'ETAT GENERAL'!$A180,Données!$B:$B,"Prestation")</f>
        <v>0</v>
      </c>
    </row>
    <row r="181" spans="1:7">
      <c r="A181" s="69">
        <v>41969</v>
      </c>
      <c r="B181" s="2">
        <f>SUMIFS(Données!$D:$D,Données!$A:$A,'ETAT GENERAL'!$A181,Données!$B:$B,"Vente bijoux")</f>
        <v>0</v>
      </c>
      <c r="C181" s="2">
        <f>SUMIFS(Données!$D:$D,Données!$A:$A,'ETAT GENERAL'!$A181,Données!$B:$B,"Achats bijoux")</f>
        <v>0</v>
      </c>
      <c r="D181" s="2">
        <f>SUMIFS(Données!$D:$D,Données!$A:$A,'ETAT GENERAL'!$A181,Données!$C:$C,"18")</f>
        <v>0</v>
      </c>
      <c r="E181" s="2">
        <f>SUMIFS(Données!$D:$D,Données!$A:$A,'ETAT GENERAL'!$A181,Données!$C:$C,"21")</f>
        <v>0</v>
      </c>
      <c r="F181" s="2">
        <f>SUMIFS(Données!$D:$D,Données!$A:$A,'ETAT GENERAL'!$A181,Données!$C:$C,"ARG")</f>
        <v>0</v>
      </c>
      <c r="G181" s="2">
        <f>SUMIFS(Données!$D:$D,Données!$A:$A,'ETAT GENERAL'!$A181,Données!$B:$B,"Prestation")</f>
        <v>0</v>
      </c>
    </row>
    <row r="182" spans="1:7">
      <c r="A182" s="69">
        <v>41970</v>
      </c>
      <c r="B182" s="2">
        <f>SUMIFS(Données!$D:$D,Données!$A:$A,'ETAT GENERAL'!$A182,Données!$B:$B,"Vente bijoux")</f>
        <v>0</v>
      </c>
      <c r="C182" s="2">
        <f>SUMIFS(Données!$D:$D,Données!$A:$A,'ETAT GENERAL'!$A182,Données!$B:$B,"Achats bijoux")</f>
        <v>0</v>
      </c>
      <c r="D182" s="2">
        <f>SUMIFS(Données!$D:$D,Données!$A:$A,'ETAT GENERAL'!$A182,Données!$C:$C,"18")</f>
        <v>0</v>
      </c>
      <c r="E182" s="2">
        <f>SUMIFS(Données!$D:$D,Données!$A:$A,'ETAT GENERAL'!$A182,Données!$C:$C,"21")</f>
        <v>0</v>
      </c>
      <c r="F182" s="2">
        <f>SUMIFS(Données!$D:$D,Données!$A:$A,'ETAT GENERAL'!$A182,Données!$C:$C,"ARG")</f>
        <v>0</v>
      </c>
      <c r="G182" s="2">
        <f>SUMIFS(Données!$D:$D,Données!$A:$A,'ETAT GENERAL'!$A182,Données!$B:$B,"Prestation")</f>
        <v>0</v>
      </c>
    </row>
    <row r="183" spans="1:7">
      <c r="A183" s="69">
        <v>41971</v>
      </c>
      <c r="B183" s="2">
        <f>SUMIFS(Données!$D:$D,Données!$A:$A,'ETAT GENERAL'!$A183,Données!$B:$B,"Vente bijoux")</f>
        <v>0</v>
      </c>
      <c r="C183" s="2">
        <f>SUMIFS(Données!$D:$D,Données!$A:$A,'ETAT GENERAL'!$A183,Données!$B:$B,"Achats bijoux")</f>
        <v>0</v>
      </c>
      <c r="D183" s="2">
        <f>SUMIFS(Données!$D:$D,Données!$A:$A,'ETAT GENERAL'!$A183,Données!$C:$C,"18")</f>
        <v>0</v>
      </c>
      <c r="E183" s="2">
        <f>SUMIFS(Données!$D:$D,Données!$A:$A,'ETAT GENERAL'!$A183,Données!$C:$C,"21")</f>
        <v>0</v>
      </c>
      <c r="F183" s="2">
        <f>SUMIFS(Données!$D:$D,Données!$A:$A,'ETAT GENERAL'!$A183,Données!$C:$C,"ARG")</f>
        <v>0</v>
      </c>
      <c r="G183" s="2">
        <f>SUMIFS(Données!$D:$D,Données!$A:$A,'ETAT GENERAL'!$A183,Données!$B:$B,"Prestation")</f>
        <v>0</v>
      </c>
    </row>
    <row r="184" spans="1:7">
      <c r="A184" s="69">
        <v>41972</v>
      </c>
      <c r="B184" s="2">
        <f>SUMIFS(Données!$D:$D,Données!$A:$A,'ETAT GENERAL'!$A184,Données!$B:$B,"Vente bijoux")</f>
        <v>0</v>
      </c>
      <c r="C184" s="2">
        <f>SUMIFS(Données!$D:$D,Données!$A:$A,'ETAT GENERAL'!$A184,Données!$B:$B,"Achats bijoux")</f>
        <v>0</v>
      </c>
      <c r="D184" s="2">
        <f>SUMIFS(Données!$D:$D,Données!$A:$A,'ETAT GENERAL'!$A184,Données!$C:$C,"18")</f>
        <v>0</v>
      </c>
      <c r="E184" s="2">
        <f>SUMIFS(Données!$D:$D,Données!$A:$A,'ETAT GENERAL'!$A184,Données!$C:$C,"21")</f>
        <v>0</v>
      </c>
      <c r="F184" s="2">
        <f>SUMIFS(Données!$D:$D,Données!$A:$A,'ETAT GENERAL'!$A184,Données!$C:$C,"ARG")</f>
        <v>0</v>
      </c>
      <c r="G184" s="2">
        <f>SUMIFS(Données!$D:$D,Données!$A:$A,'ETAT GENERAL'!$A184,Données!$B:$B,"Prestation")</f>
        <v>0</v>
      </c>
    </row>
    <row r="185" spans="1:7">
      <c r="A185" s="69">
        <v>41973</v>
      </c>
      <c r="B185" s="2">
        <f>SUMIFS(Données!$D:$D,Données!$A:$A,'ETAT GENERAL'!$A185,Données!$B:$B,"Vente bijoux")</f>
        <v>0</v>
      </c>
      <c r="C185" s="2">
        <f>SUMIFS(Données!$D:$D,Données!$A:$A,'ETAT GENERAL'!$A185,Données!$B:$B,"Achats bijoux")</f>
        <v>0</v>
      </c>
      <c r="D185" s="2">
        <f>SUMIFS(Données!$D:$D,Données!$A:$A,'ETAT GENERAL'!$A185,Données!$C:$C,"18")</f>
        <v>0</v>
      </c>
      <c r="E185" s="2">
        <f>SUMIFS(Données!$D:$D,Données!$A:$A,'ETAT GENERAL'!$A185,Données!$C:$C,"21")</f>
        <v>0</v>
      </c>
      <c r="F185" s="2">
        <f>SUMIFS(Données!$D:$D,Données!$A:$A,'ETAT GENERAL'!$A185,Données!$C:$C,"ARG")</f>
        <v>0</v>
      </c>
      <c r="G185" s="2">
        <f>SUMIFS(Données!$D:$D,Données!$A:$A,'ETAT GENERAL'!$A185,Données!$B:$B,"Prestation")</f>
        <v>0</v>
      </c>
    </row>
    <row r="186" spans="1:7">
      <c r="A186" s="69">
        <v>41974</v>
      </c>
      <c r="B186" s="2">
        <f>SUMIFS(Données!$D:$D,Données!$A:$A,'ETAT GENERAL'!$A186,Données!$B:$B,"Vente bijoux")</f>
        <v>0</v>
      </c>
      <c r="C186" s="2">
        <f>SUMIFS(Données!$D:$D,Données!$A:$A,'ETAT GENERAL'!$A186,Données!$B:$B,"Achats bijoux")</f>
        <v>0</v>
      </c>
      <c r="D186" s="2">
        <f>SUMIFS(Données!$D:$D,Données!$A:$A,'ETAT GENERAL'!$A186,Données!$C:$C,"18")</f>
        <v>0</v>
      </c>
      <c r="E186" s="2">
        <f>SUMIFS(Données!$D:$D,Données!$A:$A,'ETAT GENERAL'!$A186,Données!$C:$C,"21")</f>
        <v>0</v>
      </c>
      <c r="F186" s="2">
        <f>SUMIFS(Données!$D:$D,Données!$A:$A,'ETAT GENERAL'!$A186,Données!$C:$C,"ARG")</f>
        <v>0</v>
      </c>
      <c r="G186" s="2">
        <f>SUMIFS(Données!$D:$D,Données!$A:$A,'ETAT GENERAL'!$A186,Données!$B:$B,"Prestation")</f>
        <v>0</v>
      </c>
    </row>
    <row r="187" spans="1:7">
      <c r="A187" s="69">
        <v>41975</v>
      </c>
      <c r="B187" s="2">
        <f>SUMIFS(Données!$D:$D,Données!$A:$A,'ETAT GENERAL'!$A187,Données!$B:$B,"Vente bijoux")</f>
        <v>0</v>
      </c>
      <c r="C187" s="2">
        <f>SUMIFS(Données!$D:$D,Données!$A:$A,'ETAT GENERAL'!$A187,Données!$B:$B,"Achats bijoux")</f>
        <v>0</v>
      </c>
      <c r="D187" s="2">
        <f>SUMIFS(Données!$D:$D,Données!$A:$A,'ETAT GENERAL'!$A187,Données!$C:$C,"18")</f>
        <v>0</v>
      </c>
      <c r="E187" s="2">
        <f>SUMIFS(Données!$D:$D,Données!$A:$A,'ETAT GENERAL'!$A187,Données!$C:$C,"21")</f>
        <v>0</v>
      </c>
      <c r="F187" s="2">
        <f>SUMIFS(Données!$D:$D,Données!$A:$A,'ETAT GENERAL'!$A187,Données!$C:$C,"ARG")</f>
        <v>0</v>
      </c>
      <c r="G187" s="2">
        <f>SUMIFS(Données!$D:$D,Données!$A:$A,'ETAT GENERAL'!$A187,Données!$B:$B,"Prestation")</f>
        <v>0</v>
      </c>
    </row>
    <row r="188" spans="1:7">
      <c r="A188" s="69">
        <v>41976</v>
      </c>
      <c r="B188" s="2">
        <f>SUMIFS(Données!$D:$D,Données!$A:$A,'ETAT GENERAL'!$A188,Données!$B:$B,"Vente bijoux")</f>
        <v>0</v>
      </c>
      <c r="C188" s="2">
        <f>SUMIFS(Données!$D:$D,Données!$A:$A,'ETAT GENERAL'!$A188,Données!$B:$B,"Achats bijoux")</f>
        <v>0</v>
      </c>
      <c r="D188" s="2">
        <f>SUMIFS(Données!$D:$D,Données!$A:$A,'ETAT GENERAL'!$A188,Données!$C:$C,"18")</f>
        <v>0</v>
      </c>
      <c r="E188" s="2">
        <f>SUMIFS(Données!$D:$D,Données!$A:$A,'ETAT GENERAL'!$A188,Données!$C:$C,"21")</f>
        <v>0</v>
      </c>
      <c r="F188" s="2">
        <f>SUMIFS(Données!$D:$D,Données!$A:$A,'ETAT GENERAL'!$A188,Données!$C:$C,"ARG")</f>
        <v>0</v>
      </c>
      <c r="G188" s="2">
        <f>SUMIFS(Données!$D:$D,Données!$A:$A,'ETAT GENERAL'!$A188,Données!$B:$B,"Prestation")</f>
        <v>0</v>
      </c>
    </row>
    <row r="189" spans="1:7">
      <c r="A189" s="69">
        <v>41977</v>
      </c>
      <c r="B189" s="2">
        <f>SUMIFS(Données!$D:$D,Données!$A:$A,'ETAT GENERAL'!$A189,Données!$B:$B,"Vente bijoux")</f>
        <v>0</v>
      </c>
      <c r="C189" s="2">
        <f>SUMIFS(Données!$D:$D,Données!$A:$A,'ETAT GENERAL'!$A189,Données!$B:$B,"Achats bijoux")</f>
        <v>0</v>
      </c>
      <c r="D189" s="2">
        <f>SUMIFS(Données!$D:$D,Données!$A:$A,'ETAT GENERAL'!$A189,Données!$C:$C,"18")</f>
        <v>0</v>
      </c>
      <c r="E189" s="2">
        <f>SUMIFS(Données!$D:$D,Données!$A:$A,'ETAT GENERAL'!$A189,Données!$C:$C,"21")</f>
        <v>0</v>
      </c>
      <c r="F189" s="2">
        <f>SUMIFS(Données!$D:$D,Données!$A:$A,'ETAT GENERAL'!$A189,Données!$C:$C,"ARG")</f>
        <v>0</v>
      </c>
      <c r="G189" s="2">
        <f>SUMIFS(Données!$D:$D,Données!$A:$A,'ETAT GENERAL'!$A189,Données!$B:$B,"Prestation")</f>
        <v>0</v>
      </c>
    </row>
    <row r="190" spans="1:7">
      <c r="A190" s="69">
        <v>41978</v>
      </c>
      <c r="B190" s="2">
        <f>SUMIFS(Données!$D:$D,Données!$A:$A,'ETAT GENERAL'!$A190,Données!$B:$B,"Vente bijoux")</f>
        <v>0</v>
      </c>
      <c r="C190" s="2">
        <f>SUMIFS(Données!$D:$D,Données!$A:$A,'ETAT GENERAL'!$A190,Données!$B:$B,"Achats bijoux")</f>
        <v>0</v>
      </c>
      <c r="D190" s="2">
        <f>SUMIFS(Données!$D:$D,Données!$A:$A,'ETAT GENERAL'!$A190,Données!$C:$C,"18")</f>
        <v>0</v>
      </c>
      <c r="E190" s="2">
        <f>SUMIFS(Données!$D:$D,Données!$A:$A,'ETAT GENERAL'!$A190,Données!$C:$C,"21")</f>
        <v>0</v>
      </c>
      <c r="F190" s="2">
        <f>SUMIFS(Données!$D:$D,Données!$A:$A,'ETAT GENERAL'!$A190,Données!$C:$C,"ARG")</f>
        <v>0</v>
      </c>
      <c r="G190" s="2">
        <f>SUMIFS(Données!$D:$D,Données!$A:$A,'ETAT GENERAL'!$A190,Données!$B:$B,"Prestation")</f>
        <v>0</v>
      </c>
    </row>
    <row r="191" spans="1:7">
      <c r="A191" s="69">
        <v>41979</v>
      </c>
      <c r="B191" s="2">
        <f>SUMIFS(Données!$D:$D,Données!$A:$A,'ETAT GENERAL'!$A191,Données!$B:$B,"Vente bijoux")</f>
        <v>0</v>
      </c>
      <c r="C191" s="2">
        <f>SUMIFS(Données!$D:$D,Données!$A:$A,'ETAT GENERAL'!$A191,Données!$B:$B,"Achats bijoux")</f>
        <v>0</v>
      </c>
      <c r="D191" s="2">
        <f>SUMIFS(Données!$D:$D,Données!$A:$A,'ETAT GENERAL'!$A191,Données!$C:$C,"18")</f>
        <v>0</v>
      </c>
      <c r="E191" s="2">
        <f>SUMIFS(Données!$D:$D,Données!$A:$A,'ETAT GENERAL'!$A191,Données!$C:$C,"21")</f>
        <v>0</v>
      </c>
      <c r="F191" s="2">
        <f>SUMIFS(Données!$D:$D,Données!$A:$A,'ETAT GENERAL'!$A191,Données!$C:$C,"ARG")</f>
        <v>0</v>
      </c>
      <c r="G191" s="2">
        <f>SUMIFS(Données!$D:$D,Données!$A:$A,'ETAT GENERAL'!$A191,Données!$B:$B,"Prestation")</f>
        <v>0</v>
      </c>
    </row>
    <row r="192" spans="1:7">
      <c r="A192" s="69">
        <v>41980</v>
      </c>
      <c r="B192" s="2">
        <f>SUMIFS(Données!$D:$D,Données!$A:$A,'ETAT GENERAL'!$A192,Données!$B:$B,"Vente bijoux")</f>
        <v>0</v>
      </c>
      <c r="C192" s="2">
        <f>SUMIFS(Données!$D:$D,Données!$A:$A,'ETAT GENERAL'!$A192,Données!$B:$B,"Achats bijoux")</f>
        <v>0</v>
      </c>
      <c r="D192" s="2">
        <f>SUMIFS(Données!$D:$D,Données!$A:$A,'ETAT GENERAL'!$A192,Données!$C:$C,"18")</f>
        <v>0</v>
      </c>
      <c r="E192" s="2">
        <f>SUMIFS(Données!$D:$D,Données!$A:$A,'ETAT GENERAL'!$A192,Données!$C:$C,"21")</f>
        <v>0</v>
      </c>
      <c r="F192" s="2">
        <f>SUMIFS(Données!$D:$D,Données!$A:$A,'ETAT GENERAL'!$A192,Données!$C:$C,"ARG")</f>
        <v>0</v>
      </c>
      <c r="G192" s="2">
        <f>SUMIFS(Données!$D:$D,Données!$A:$A,'ETAT GENERAL'!$A192,Données!$B:$B,"Prestation")</f>
        <v>0</v>
      </c>
    </row>
    <row r="193" spans="1:7">
      <c r="A193" s="69">
        <v>41981</v>
      </c>
      <c r="B193" s="2">
        <f>SUMIFS(Données!$D:$D,Données!$A:$A,'ETAT GENERAL'!$A193,Données!$B:$B,"Vente bijoux")</f>
        <v>0</v>
      </c>
      <c r="C193" s="2">
        <f>SUMIFS(Données!$D:$D,Données!$A:$A,'ETAT GENERAL'!$A193,Données!$B:$B,"Achats bijoux")</f>
        <v>0</v>
      </c>
      <c r="D193" s="2">
        <f>SUMIFS(Données!$D:$D,Données!$A:$A,'ETAT GENERAL'!$A193,Données!$C:$C,"18")</f>
        <v>0</v>
      </c>
      <c r="E193" s="2">
        <f>SUMIFS(Données!$D:$D,Données!$A:$A,'ETAT GENERAL'!$A193,Données!$C:$C,"21")</f>
        <v>0</v>
      </c>
      <c r="F193" s="2">
        <f>SUMIFS(Données!$D:$D,Données!$A:$A,'ETAT GENERAL'!$A193,Données!$C:$C,"ARG")</f>
        <v>0</v>
      </c>
      <c r="G193" s="2">
        <f>SUMIFS(Données!$D:$D,Données!$A:$A,'ETAT GENERAL'!$A193,Données!$B:$B,"Prestation")</f>
        <v>0</v>
      </c>
    </row>
    <row r="194" spans="1:7">
      <c r="A194" s="69">
        <v>41982</v>
      </c>
      <c r="B194" s="2">
        <f>SUMIFS(Données!$D:$D,Données!$A:$A,'ETAT GENERAL'!$A194,Données!$B:$B,"Vente bijoux")</f>
        <v>0</v>
      </c>
      <c r="C194" s="2">
        <f>SUMIFS(Données!$D:$D,Données!$A:$A,'ETAT GENERAL'!$A194,Données!$B:$B,"Achats bijoux")</f>
        <v>0</v>
      </c>
      <c r="D194" s="2">
        <f>SUMIFS(Données!$D:$D,Données!$A:$A,'ETAT GENERAL'!$A194,Données!$C:$C,"18")</f>
        <v>0</v>
      </c>
      <c r="E194" s="2">
        <f>SUMIFS(Données!$D:$D,Données!$A:$A,'ETAT GENERAL'!$A194,Données!$C:$C,"21")</f>
        <v>0</v>
      </c>
      <c r="F194" s="2">
        <f>SUMIFS(Données!$D:$D,Données!$A:$A,'ETAT GENERAL'!$A194,Données!$C:$C,"ARG")</f>
        <v>0</v>
      </c>
      <c r="G194" s="2">
        <f>SUMIFS(Données!$D:$D,Données!$A:$A,'ETAT GENERAL'!$A194,Données!$B:$B,"Prestation")</f>
        <v>0</v>
      </c>
    </row>
    <row r="195" spans="1:7">
      <c r="A195" s="69">
        <v>41983</v>
      </c>
      <c r="B195" s="2">
        <f>SUMIFS(Données!$D:$D,Données!$A:$A,'ETAT GENERAL'!$A195,Données!$B:$B,"Vente bijoux")</f>
        <v>0</v>
      </c>
      <c r="C195" s="2">
        <f>SUMIFS(Données!$D:$D,Données!$A:$A,'ETAT GENERAL'!$A195,Données!$B:$B,"Achats bijoux")</f>
        <v>0</v>
      </c>
      <c r="D195" s="2">
        <f>SUMIFS(Données!$D:$D,Données!$A:$A,'ETAT GENERAL'!$A195,Données!$C:$C,"18")</f>
        <v>0</v>
      </c>
      <c r="E195" s="2">
        <f>SUMIFS(Données!$D:$D,Données!$A:$A,'ETAT GENERAL'!$A195,Données!$C:$C,"21")</f>
        <v>0</v>
      </c>
      <c r="F195" s="2">
        <f>SUMIFS(Données!$D:$D,Données!$A:$A,'ETAT GENERAL'!$A195,Données!$C:$C,"ARG")</f>
        <v>0</v>
      </c>
      <c r="G195" s="2">
        <f>SUMIFS(Données!$D:$D,Données!$A:$A,'ETAT GENERAL'!$A195,Données!$B:$B,"Prestation")</f>
        <v>0</v>
      </c>
    </row>
    <row r="196" spans="1:7">
      <c r="A196" s="69">
        <v>41984</v>
      </c>
      <c r="B196" s="2">
        <f>SUMIFS(Données!$D:$D,Données!$A:$A,'ETAT GENERAL'!$A196,Données!$B:$B,"Vente bijoux")</f>
        <v>0</v>
      </c>
      <c r="C196" s="2">
        <f>SUMIFS(Données!$D:$D,Données!$A:$A,'ETAT GENERAL'!$A196,Données!$B:$B,"Achats bijoux")</f>
        <v>0</v>
      </c>
      <c r="D196" s="2">
        <f>SUMIFS(Données!$D:$D,Données!$A:$A,'ETAT GENERAL'!$A196,Données!$C:$C,"18")</f>
        <v>0</v>
      </c>
      <c r="E196" s="2">
        <f>SUMIFS(Données!$D:$D,Données!$A:$A,'ETAT GENERAL'!$A196,Données!$C:$C,"21")</f>
        <v>0</v>
      </c>
      <c r="F196" s="2">
        <f>SUMIFS(Données!$D:$D,Données!$A:$A,'ETAT GENERAL'!$A196,Données!$C:$C,"ARG")</f>
        <v>0</v>
      </c>
      <c r="G196" s="2">
        <f>SUMIFS(Données!$D:$D,Données!$A:$A,'ETAT GENERAL'!$A196,Données!$B:$B,"Prestation")</f>
        <v>0</v>
      </c>
    </row>
    <row r="197" spans="1:7">
      <c r="A197" s="69">
        <v>41985</v>
      </c>
      <c r="B197" s="2">
        <f>SUMIFS(Données!$D:$D,Données!$A:$A,'ETAT GENERAL'!$A197,Données!$B:$B,"Vente bijoux")</f>
        <v>0</v>
      </c>
      <c r="C197" s="2">
        <f>SUMIFS(Données!$D:$D,Données!$A:$A,'ETAT GENERAL'!$A197,Données!$B:$B,"Achats bijoux")</f>
        <v>0</v>
      </c>
      <c r="D197" s="2">
        <f>SUMIFS(Données!$D:$D,Données!$A:$A,'ETAT GENERAL'!$A197,Données!$C:$C,"18")</f>
        <v>0</v>
      </c>
      <c r="E197" s="2">
        <f>SUMIFS(Données!$D:$D,Données!$A:$A,'ETAT GENERAL'!$A197,Données!$C:$C,"21")</f>
        <v>0</v>
      </c>
      <c r="F197" s="2">
        <f>SUMIFS(Données!$D:$D,Données!$A:$A,'ETAT GENERAL'!$A197,Données!$C:$C,"ARG")</f>
        <v>0</v>
      </c>
      <c r="G197" s="2">
        <f>SUMIFS(Données!$D:$D,Données!$A:$A,'ETAT GENERAL'!$A197,Données!$B:$B,"Prestation")</f>
        <v>0</v>
      </c>
    </row>
    <row r="198" spans="1:7">
      <c r="A198" s="69">
        <v>41986</v>
      </c>
      <c r="B198" s="2">
        <f>SUMIFS(Données!$D:$D,Données!$A:$A,'ETAT GENERAL'!$A198,Données!$B:$B,"Vente bijoux")</f>
        <v>0</v>
      </c>
      <c r="C198" s="2">
        <f>SUMIFS(Données!$D:$D,Données!$A:$A,'ETAT GENERAL'!$A198,Données!$B:$B,"Achats bijoux")</f>
        <v>0</v>
      </c>
      <c r="D198" s="2">
        <f>SUMIFS(Données!$D:$D,Données!$A:$A,'ETAT GENERAL'!$A198,Données!$C:$C,"18")</f>
        <v>0</v>
      </c>
      <c r="E198" s="2">
        <f>SUMIFS(Données!$D:$D,Données!$A:$A,'ETAT GENERAL'!$A198,Données!$C:$C,"21")</f>
        <v>0</v>
      </c>
      <c r="F198" s="2">
        <f>SUMIFS(Données!$D:$D,Données!$A:$A,'ETAT GENERAL'!$A198,Données!$C:$C,"ARG")</f>
        <v>0</v>
      </c>
      <c r="G198" s="2">
        <f>SUMIFS(Données!$D:$D,Données!$A:$A,'ETAT GENERAL'!$A198,Données!$B:$B,"Prestation")</f>
        <v>0</v>
      </c>
    </row>
    <row r="199" spans="1:7">
      <c r="A199" s="69">
        <v>41987</v>
      </c>
      <c r="B199" s="2">
        <f>SUMIFS(Données!$D:$D,Données!$A:$A,'ETAT GENERAL'!$A199,Données!$B:$B,"Vente bijoux")</f>
        <v>0</v>
      </c>
      <c r="C199" s="2">
        <f>SUMIFS(Données!$D:$D,Données!$A:$A,'ETAT GENERAL'!$A199,Données!$B:$B,"Achats bijoux")</f>
        <v>0</v>
      </c>
      <c r="D199" s="2">
        <f>SUMIFS(Données!$D:$D,Données!$A:$A,'ETAT GENERAL'!$A199,Données!$C:$C,"18")</f>
        <v>0</v>
      </c>
      <c r="E199" s="2">
        <f>SUMIFS(Données!$D:$D,Données!$A:$A,'ETAT GENERAL'!$A199,Données!$C:$C,"21")</f>
        <v>0</v>
      </c>
      <c r="F199" s="2">
        <f>SUMIFS(Données!$D:$D,Données!$A:$A,'ETAT GENERAL'!$A199,Données!$C:$C,"ARG")</f>
        <v>0</v>
      </c>
      <c r="G199" s="2">
        <f>SUMIFS(Données!$D:$D,Données!$A:$A,'ETAT GENERAL'!$A199,Données!$B:$B,"Prestation")</f>
        <v>0</v>
      </c>
    </row>
    <row r="200" spans="1:7">
      <c r="A200" s="69">
        <v>41988</v>
      </c>
      <c r="B200" s="2">
        <f>SUMIFS(Données!$D:$D,Données!$A:$A,'ETAT GENERAL'!$A200,Données!$B:$B,"Vente bijoux")</f>
        <v>0</v>
      </c>
      <c r="C200" s="2">
        <f>SUMIFS(Données!$D:$D,Données!$A:$A,'ETAT GENERAL'!$A200,Données!$B:$B,"Achats bijoux")</f>
        <v>0</v>
      </c>
      <c r="D200" s="2">
        <f>SUMIFS(Données!$D:$D,Données!$A:$A,'ETAT GENERAL'!$A200,Données!$C:$C,"18")</f>
        <v>0</v>
      </c>
      <c r="E200" s="2">
        <f>SUMIFS(Données!$D:$D,Données!$A:$A,'ETAT GENERAL'!$A200,Données!$C:$C,"21")</f>
        <v>0</v>
      </c>
      <c r="F200" s="2">
        <f>SUMIFS(Données!$D:$D,Données!$A:$A,'ETAT GENERAL'!$A200,Données!$C:$C,"ARG")</f>
        <v>0</v>
      </c>
      <c r="G200" s="2">
        <f>SUMIFS(Données!$D:$D,Données!$A:$A,'ETAT GENERAL'!$A200,Données!$B:$B,"Prestation")</f>
        <v>0</v>
      </c>
    </row>
    <row r="201" spans="1:7">
      <c r="A201" s="69">
        <v>41989</v>
      </c>
      <c r="B201" s="2">
        <f>SUMIFS(Données!$D:$D,Données!$A:$A,'ETAT GENERAL'!$A201,Données!$B:$B,"Vente bijoux")</f>
        <v>0</v>
      </c>
      <c r="C201" s="2">
        <f>SUMIFS(Données!$D:$D,Données!$A:$A,'ETAT GENERAL'!$A201,Données!$B:$B,"Achats bijoux")</f>
        <v>0</v>
      </c>
      <c r="D201" s="2">
        <f>SUMIFS(Données!$D:$D,Données!$A:$A,'ETAT GENERAL'!$A201,Données!$C:$C,"18")</f>
        <v>0</v>
      </c>
      <c r="E201" s="2">
        <f>SUMIFS(Données!$D:$D,Données!$A:$A,'ETAT GENERAL'!$A201,Données!$C:$C,"21")</f>
        <v>0</v>
      </c>
      <c r="F201" s="2">
        <f>SUMIFS(Données!$D:$D,Données!$A:$A,'ETAT GENERAL'!$A201,Données!$C:$C,"ARG")</f>
        <v>0</v>
      </c>
      <c r="G201" s="2">
        <f>SUMIFS(Données!$D:$D,Données!$A:$A,'ETAT GENERAL'!$A201,Données!$B:$B,"Prestation")</f>
        <v>0</v>
      </c>
    </row>
    <row r="202" spans="1:7">
      <c r="A202" s="69">
        <v>41990</v>
      </c>
      <c r="B202" s="2">
        <f>SUMIFS(Données!$D:$D,Données!$A:$A,'ETAT GENERAL'!$A202,Données!$B:$B,"Vente bijoux")</f>
        <v>0</v>
      </c>
      <c r="C202" s="2">
        <f>SUMIFS(Données!$D:$D,Données!$A:$A,'ETAT GENERAL'!$A202,Données!$B:$B,"Achats bijoux")</f>
        <v>0</v>
      </c>
      <c r="D202" s="2">
        <f>SUMIFS(Données!$D:$D,Données!$A:$A,'ETAT GENERAL'!$A202,Données!$C:$C,"18")</f>
        <v>0</v>
      </c>
      <c r="E202" s="2">
        <f>SUMIFS(Données!$D:$D,Données!$A:$A,'ETAT GENERAL'!$A202,Données!$C:$C,"21")</f>
        <v>0</v>
      </c>
      <c r="F202" s="2">
        <f>SUMIFS(Données!$D:$D,Données!$A:$A,'ETAT GENERAL'!$A202,Données!$C:$C,"ARG")</f>
        <v>0</v>
      </c>
      <c r="G202" s="2">
        <f>SUMIFS(Données!$D:$D,Données!$A:$A,'ETAT GENERAL'!$A202,Données!$B:$B,"Prestation")</f>
        <v>0</v>
      </c>
    </row>
    <row r="203" spans="1:7">
      <c r="A203" s="69">
        <v>41991</v>
      </c>
      <c r="B203" s="2">
        <f>SUMIFS(Données!$D:$D,Données!$A:$A,'ETAT GENERAL'!$A203,Données!$B:$B,"Vente bijoux")</f>
        <v>0</v>
      </c>
      <c r="C203" s="2">
        <f>SUMIFS(Données!$D:$D,Données!$A:$A,'ETAT GENERAL'!$A203,Données!$B:$B,"Achats bijoux")</f>
        <v>0</v>
      </c>
      <c r="D203" s="2">
        <f>SUMIFS(Données!$D:$D,Données!$A:$A,'ETAT GENERAL'!$A203,Données!$C:$C,"18")</f>
        <v>0</v>
      </c>
      <c r="E203" s="2">
        <f>SUMIFS(Données!$D:$D,Données!$A:$A,'ETAT GENERAL'!$A203,Données!$C:$C,"21")</f>
        <v>0</v>
      </c>
      <c r="F203" s="2">
        <f>SUMIFS(Données!$D:$D,Données!$A:$A,'ETAT GENERAL'!$A203,Données!$C:$C,"ARG")</f>
        <v>0</v>
      </c>
      <c r="G203" s="2">
        <f>SUMIFS(Données!$D:$D,Données!$A:$A,'ETAT GENERAL'!$A203,Données!$B:$B,"Prestation")</f>
        <v>0</v>
      </c>
    </row>
    <row r="204" spans="1:7">
      <c r="A204" s="69">
        <v>41992</v>
      </c>
      <c r="B204" s="2">
        <f>SUMIFS(Données!$D:$D,Données!$A:$A,'ETAT GENERAL'!$A204,Données!$B:$B,"Vente bijoux")</f>
        <v>0</v>
      </c>
      <c r="C204" s="2">
        <f>SUMIFS(Données!$D:$D,Données!$A:$A,'ETAT GENERAL'!$A204,Données!$B:$B,"Achats bijoux")</f>
        <v>0</v>
      </c>
      <c r="D204" s="2">
        <f>SUMIFS(Données!$D:$D,Données!$A:$A,'ETAT GENERAL'!$A204,Données!$C:$C,"18")</f>
        <v>0</v>
      </c>
      <c r="E204" s="2">
        <f>SUMIFS(Données!$D:$D,Données!$A:$A,'ETAT GENERAL'!$A204,Données!$C:$C,"21")</f>
        <v>0</v>
      </c>
      <c r="F204" s="2">
        <f>SUMIFS(Données!$D:$D,Données!$A:$A,'ETAT GENERAL'!$A204,Données!$C:$C,"ARG")</f>
        <v>0</v>
      </c>
      <c r="G204" s="2">
        <f>SUMIFS(Données!$D:$D,Données!$A:$A,'ETAT GENERAL'!$A204,Données!$B:$B,"Prestation")</f>
        <v>0</v>
      </c>
    </row>
    <row r="205" spans="1:7">
      <c r="A205" s="69">
        <v>41993</v>
      </c>
      <c r="B205" s="2">
        <f>SUMIFS(Données!$D:$D,Données!$A:$A,'ETAT GENERAL'!$A205,Données!$B:$B,"Vente bijoux")</f>
        <v>0</v>
      </c>
      <c r="C205" s="2">
        <f>SUMIFS(Données!$D:$D,Données!$A:$A,'ETAT GENERAL'!$A205,Données!$B:$B,"Achats bijoux")</f>
        <v>0</v>
      </c>
      <c r="D205" s="2">
        <f>SUMIFS(Données!$D:$D,Données!$A:$A,'ETAT GENERAL'!$A205,Données!$C:$C,"18")</f>
        <v>0</v>
      </c>
      <c r="E205" s="2">
        <f>SUMIFS(Données!$D:$D,Données!$A:$A,'ETAT GENERAL'!$A205,Données!$C:$C,"21")</f>
        <v>0</v>
      </c>
      <c r="F205" s="2">
        <f>SUMIFS(Données!$D:$D,Données!$A:$A,'ETAT GENERAL'!$A205,Données!$C:$C,"ARG")</f>
        <v>0</v>
      </c>
      <c r="G205" s="2">
        <f>SUMIFS(Données!$D:$D,Données!$A:$A,'ETAT GENERAL'!$A205,Données!$B:$B,"Prestation")</f>
        <v>0</v>
      </c>
    </row>
    <row r="206" spans="1:7">
      <c r="A206" s="69">
        <v>41994</v>
      </c>
      <c r="B206" s="2">
        <f>SUMIFS(Données!$D:$D,Données!$A:$A,'ETAT GENERAL'!$A206,Données!$B:$B,"Vente bijoux")</f>
        <v>0</v>
      </c>
      <c r="C206" s="2">
        <f>SUMIFS(Données!$D:$D,Données!$A:$A,'ETAT GENERAL'!$A206,Données!$B:$B,"Achats bijoux")</f>
        <v>0</v>
      </c>
      <c r="D206" s="2">
        <f>SUMIFS(Données!$D:$D,Données!$A:$A,'ETAT GENERAL'!$A206,Données!$C:$C,"18")</f>
        <v>0</v>
      </c>
      <c r="E206" s="2">
        <f>SUMIFS(Données!$D:$D,Données!$A:$A,'ETAT GENERAL'!$A206,Données!$C:$C,"21")</f>
        <v>0</v>
      </c>
      <c r="F206" s="2">
        <f>SUMIFS(Données!$D:$D,Données!$A:$A,'ETAT GENERAL'!$A206,Données!$C:$C,"ARG")</f>
        <v>0</v>
      </c>
      <c r="G206" s="2">
        <f>SUMIFS(Données!$D:$D,Données!$A:$A,'ETAT GENERAL'!$A206,Données!$B:$B,"Prestation")</f>
        <v>0</v>
      </c>
    </row>
    <row r="207" spans="1:7">
      <c r="A207" s="69">
        <v>41995</v>
      </c>
      <c r="B207" s="2">
        <f>SUMIFS(Données!$D:$D,Données!$A:$A,'ETAT GENERAL'!$A207,Données!$B:$B,"Vente bijoux")</f>
        <v>0</v>
      </c>
      <c r="C207" s="2">
        <f>SUMIFS(Données!$D:$D,Données!$A:$A,'ETAT GENERAL'!$A207,Données!$B:$B,"Achats bijoux")</f>
        <v>0</v>
      </c>
      <c r="D207" s="2">
        <f>SUMIFS(Données!$D:$D,Données!$A:$A,'ETAT GENERAL'!$A207,Données!$C:$C,"18")</f>
        <v>0</v>
      </c>
      <c r="E207" s="2">
        <f>SUMIFS(Données!$D:$D,Données!$A:$A,'ETAT GENERAL'!$A207,Données!$C:$C,"21")</f>
        <v>0</v>
      </c>
      <c r="F207" s="2">
        <f>SUMIFS(Données!$D:$D,Données!$A:$A,'ETAT GENERAL'!$A207,Données!$C:$C,"ARG")</f>
        <v>0</v>
      </c>
      <c r="G207" s="2">
        <f>SUMIFS(Données!$D:$D,Données!$A:$A,'ETAT GENERAL'!$A207,Données!$B:$B,"Prestation")</f>
        <v>0</v>
      </c>
    </row>
    <row r="208" spans="1:7">
      <c r="A208" s="69">
        <v>41996</v>
      </c>
      <c r="B208" s="2">
        <f>SUMIFS(Données!$D:$D,Données!$A:$A,'ETAT GENERAL'!$A208,Données!$B:$B,"Vente bijoux")</f>
        <v>0</v>
      </c>
      <c r="C208" s="2">
        <f>SUMIFS(Données!$D:$D,Données!$A:$A,'ETAT GENERAL'!$A208,Données!$B:$B,"Achats bijoux")</f>
        <v>0</v>
      </c>
      <c r="D208" s="2">
        <f>SUMIFS(Données!$D:$D,Données!$A:$A,'ETAT GENERAL'!$A208,Données!$C:$C,"18")</f>
        <v>0</v>
      </c>
      <c r="E208" s="2">
        <f>SUMIFS(Données!$D:$D,Données!$A:$A,'ETAT GENERAL'!$A208,Données!$C:$C,"21")</f>
        <v>0</v>
      </c>
      <c r="F208" s="2">
        <f>SUMIFS(Données!$D:$D,Données!$A:$A,'ETAT GENERAL'!$A208,Données!$C:$C,"ARG")</f>
        <v>0</v>
      </c>
      <c r="G208" s="2">
        <f>SUMIFS(Données!$D:$D,Données!$A:$A,'ETAT GENERAL'!$A208,Données!$B:$B,"Prestation")</f>
        <v>0</v>
      </c>
    </row>
    <row r="209" spans="1:7">
      <c r="A209" s="69">
        <v>41997</v>
      </c>
      <c r="B209" s="2">
        <f>SUMIFS(Données!$D:$D,Données!$A:$A,'ETAT GENERAL'!$A209,Données!$B:$B,"Vente bijoux")</f>
        <v>0</v>
      </c>
      <c r="C209" s="2">
        <f>SUMIFS(Données!$D:$D,Données!$A:$A,'ETAT GENERAL'!$A209,Données!$B:$B,"Achats bijoux")</f>
        <v>0</v>
      </c>
      <c r="D209" s="2">
        <f>SUMIFS(Données!$D:$D,Données!$A:$A,'ETAT GENERAL'!$A209,Données!$C:$C,"18")</f>
        <v>0</v>
      </c>
      <c r="E209" s="2">
        <f>SUMIFS(Données!$D:$D,Données!$A:$A,'ETAT GENERAL'!$A209,Données!$C:$C,"21")</f>
        <v>0</v>
      </c>
      <c r="F209" s="2">
        <f>SUMIFS(Données!$D:$D,Données!$A:$A,'ETAT GENERAL'!$A209,Données!$C:$C,"ARG")</f>
        <v>0</v>
      </c>
      <c r="G209" s="2">
        <f>SUMIFS(Données!$D:$D,Données!$A:$A,'ETAT GENERAL'!$A209,Données!$B:$B,"Prestation")</f>
        <v>0</v>
      </c>
    </row>
    <row r="210" spans="1:7">
      <c r="A210" s="69">
        <v>41998</v>
      </c>
      <c r="B210" s="2">
        <f>SUMIFS(Données!$D:$D,Données!$A:$A,'ETAT GENERAL'!$A210,Données!$B:$B,"Vente bijoux")</f>
        <v>0</v>
      </c>
      <c r="C210" s="2">
        <f>SUMIFS(Données!$D:$D,Données!$A:$A,'ETAT GENERAL'!$A210,Données!$B:$B,"Achats bijoux")</f>
        <v>0</v>
      </c>
      <c r="D210" s="2">
        <f>SUMIFS(Données!$D:$D,Données!$A:$A,'ETAT GENERAL'!$A210,Données!$C:$C,"18")</f>
        <v>0</v>
      </c>
      <c r="E210" s="2">
        <f>SUMIFS(Données!$D:$D,Données!$A:$A,'ETAT GENERAL'!$A210,Données!$C:$C,"21")</f>
        <v>0</v>
      </c>
      <c r="F210" s="2">
        <f>SUMIFS(Données!$D:$D,Données!$A:$A,'ETAT GENERAL'!$A210,Données!$C:$C,"ARG")</f>
        <v>0</v>
      </c>
      <c r="G210" s="2">
        <f>SUMIFS(Données!$D:$D,Données!$A:$A,'ETAT GENERAL'!$A210,Données!$B:$B,"Prestation")</f>
        <v>0</v>
      </c>
    </row>
    <row r="211" spans="1:7">
      <c r="A211" s="69">
        <v>41999</v>
      </c>
      <c r="B211" s="2">
        <f>SUMIFS(Données!$D:$D,Données!$A:$A,'ETAT GENERAL'!$A211,Données!$B:$B,"Vente bijoux")</f>
        <v>0</v>
      </c>
      <c r="C211" s="2">
        <f>SUMIFS(Données!$D:$D,Données!$A:$A,'ETAT GENERAL'!$A211,Données!$B:$B,"Achats bijoux")</f>
        <v>0</v>
      </c>
      <c r="D211" s="2">
        <f>SUMIFS(Données!$D:$D,Données!$A:$A,'ETAT GENERAL'!$A211,Données!$C:$C,"18")</f>
        <v>0</v>
      </c>
      <c r="E211" s="2">
        <f>SUMIFS(Données!$D:$D,Données!$A:$A,'ETAT GENERAL'!$A211,Données!$C:$C,"21")</f>
        <v>0</v>
      </c>
      <c r="F211" s="2">
        <f>SUMIFS(Données!$D:$D,Données!$A:$A,'ETAT GENERAL'!$A211,Données!$C:$C,"ARG")</f>
        <v>0</v>
      </c>
      <c r="G211" s="2">
        <f>SUMIFS(Données!$D:$D,Données!$A:$A,'ETAT GENERAL'!$A211,Données!$B:$B,"Prestation")</f>
        <v>0</v>
      </c>
    </row>
    <row r="212" spans="1:7">
      <c r="A212" s="69">
        <v>42000</v>
      </c>
      <c r="B212" s="2">
        <f>SUMIFS(Données!$D:$D,Données!$A:$A,'ETAT GENERAL'!$A212,Données!$B:$B,"Vente bijoux")</f>
        <v>0</v>
      </c>
      <c r="C212" s="2">
        <f>SUMIFS(Données!$D:$D,Données!$A:$A,'ETAT GENERAL'!$A212,Données!$B:$B,"Achats bijoux")</f>
        <v>0</v>
      </c>
      <c r="D212" s="2">
        <f>SUMIFS(Données!$D:$D,Données!$A:$A,'ETAT GENERAL'!$A212,Données!$C:$C,"18")</f>
        <v>0</v>
      </c>
      <c r="E212" s="2">
        <f>SUMIFS(Données!$D:$D,Données!$A:$A,'ETAT GENERAL'!$A212,Données!$C:$C,"21")</f>
        <v>0</v>
      </c>
      <c r="F212" s="2">
        <f>SUMIFS(Données!$D:$D,Données!$A:$A,'ETAT GENERAL'!$A212,Données!$C:$C,"ARG")</f>
        <v>0</v>
      </c>
      <c r="G212" s="2">
        <f>SUMIFS(Données!$D:$D,Données!$A:$A,'ETAT GENERAL'!$A212,Données!$B:$B,"Prestation")</f>
        <v>0</v>
      </c>
    </row>
    <row r="213" spans="1:7">
      <c r="A213" s="69">
        <v>42001</v>
      </c>
      <c r="B213" s="2">
        <f>SUMIFS(Données!$D:$D,Données!$A:$A,'ETAT GENERAL'!$A213,Données!$B:$B,"Vente bijoux")</f>
        <v>0</v>
      </c>
      <c r="C213" s="2">
        <f>SUMIFS(Données!$D:$D,Données!$A:$A,'ETAT GENERAL'!$A213,Données!$B:$B,"Achats bijoux")</f>
        <v>0</v>
      </c>
      <c r="D213" s="2">
        <f>SUMIFS(Données!$D:$D,Données!$A:$A,'ETAT GENERAL'!$A213,Données!$C:$C,"18")</f>
        <v>0</v>
      </c>
      <c r="E213" s="2">
        <f>SUMIFS(Données!$D:$D,Données!$A:$A,'ETAT GENERAL'!$A213,Données!$C:$C,"21")</f>
        <v>0</v>
      </c>
      <c r="F213" s="2">
        <f>SUMIFS(Données!$D:$D,Données!$A:$A,'ETAT GENERAL'!$A213,Données!$C:$C,"ARG")</f>
        <v>0</v>
      </c>
      <c r="G213" s="2">
        <f>SUMIFS(Données!$D:$D,Données!$A:$A,'ETAT GENERAL'!$A213,Données!$B:$B,"Prestation")</f>
        <v>0</v>
      </c>
    </row>
    <row r="214" spans="1:7">
      <c r="A214" s="69">
        <v>42002</v>
      </c>
      <c r="B214" s="2">
        <f>SUMIFS(Données!$D:$D,Données!$A:$A,'ETAT GENERAL'!$A214,Données!$B:$B,"Vente bijoux")</f>
        <v>0</v>
      </c>
      <c r="C214" s="2">
        <f>SUMIFS(Données!$D:$D,Données!$A:$A,'ETAT GENERAL'!$A214,Données!$B:$B,"Achats bijoux")</f>
        <v>0</v>
      </c>
      <c r="D214" s="2">
        <f>SUMIFS(Données!$D:$D,Données!$A:$A,'ETAT GENERAL'!$A214,Données!$C:$C,"18")</f>
        <v>0</v>
      </c>
      <c r="E214" s="2">
        <f>SUMIFS(Données!$D:$D,Données!$A:$A,'ETAT GENERAL'!$A214,Données!$C:$C,"21")</f>
        <v>0</v>
      </c>
      <c r="F214" s="2">
        <f>SUMIFS(Données!$D:$D,Données!$A:$A,'ETAT GENERAL'!$A214,Données!$C:$C,"ARG")</f>
        <v>0</v>
      </c>
      <c r="G214" s="2">
        <f>SUMIFS(Données!$D:$D,Données!$A:$A,'ETAT GENERAL'!$A214,Données!$B:$B,"Prestation")</f>
        <v>0</v>
      </c>
    </row>
    <row r="215" spans="1:7">
      <c r="A215" s="69">
        <v>42003</v>
      </c>
      <c r="B215" s="2">
        <f>SUMIFS(Données!$D:$D,Données!$A:$A,'ETAT GENERAL'!$A215,Données!$B:$B,"Vente bijoux")</f>
        <v>0</v>
      </c>
      <c r="C215" s="2">
        <f>SUMIFS(Données!$D:$D,Données!$A:$A,'ETAT GENERAL'!$A215,Données!$B:$B,"Achats bijoux")</f>
        <v>0</v>
      </c>
      <c r="D215" s="2">
        <f>SUMIFS(Données!$D:$D,Données!$A:$A,'ETAT GENERAL'!$A215,Données!$C:$C,"18")</f>
        <v>0</v>
      </c>
      <c r="E215" s="2">
        <f>SUMIFS(Données!$D:$D,Données!$A:$A,'ETAT GENERAL'!$A215,Données!$C:$C,"21")</f>
        <v>0</v>
      </c>
      <c r="F215" s="2">
        <f>SUMIFS(Données!$D:$D,Données!$A:$A,'ETAT GENERAL'!$A215,Données!$C:$C,"ARG")</f>
        <v>0</v>
      </c>
      <c r="G215" s="2">
        <f>SUMIFS(Données!$D:$D,Données!$A:$A,'ETAT GENERAL'!$A215,Données!$B:$B,"Prestation")</f>
        <v>0</v>
      </c>
    </row>
    <row r="216" spans="1:7">
      <c r="A216" s="69">
        <v>42004</v>
      </c>
      <c r="B216" s="2">
        <f>SUMIFS(Données!$D:$D,Données!$A:$A,'ETAT GENERAL'!$A216,Données!$B:$B,"Vente bijoux")</f>
        <v>0</v>
      </c>
      <c r="C216" s="2">
        <f>SUMIFS(Données!$D:$D,Données!$A:$A,'ETAT GENERAL'!$A216,Données!$B:$B,"Achats bijoux")</f>
        <v>0</v>
      </c>
      <c r="D216" s="2">
        <f>SUMIFS(Données!$D:$D,Données!$A:$A,'ETAT GENERAL'!$A216,Données!$C:$C,"18")</f>
        <v>0</v>
      </c>
      <c r="E216" s="2">
        <f>SUMIFS(Données!$D:$D,Données!$A:$A,'ETAT GENERAL'!$A216,Données!$C:$C,"21")</f>
        <v>0</v>
      </c>
      <c r="F216" s="2">
        <f>SUMIFS(Données!$D:$D,Données!$A:$A,'ETAT GENERAL'!$A216,Données!$C:$C,"ARG")</f>
        <v>0</v>
      </c>
      <c r="G216" s="2">
        <f>SUMIFS(Données!$D:$D,Données!$A:$A,'ETAT GENERAL'!$A216,Données!$B:$B,"Prestation")</f>
        <v>0</v>
      </c>
    </row>
    <row r="217" spans="1:7">
      <c r="A217" s="69">
        <v>42005</v>
      </c>
      <c r="B217" s="2">
        <f>SUMIFS(Données!$D:$D,Données!$A:$A,'ETAT GENERAL'!$A217,Données!$B:$B,"Vente bijoux")</f>
        <v>0</v>
      </c>
      <c r="C217" s="2">
        <f>SUMIFS(Données!$D:$D,Données!$A:$A,'ETAT GENERAL'!$A217,Données!$B:$B,"Achats bijoux")</f>
        <v>0</v>
      </c>
      <c r="D217" s="2">
        <f>SUMIFS(Données!$D:$D,Données!$A:$A,'ETAT GENERAL'!$A217,Données!$C:$C,"18")</f>
        <v>0</v>
      </c>
      <c r="E217" s="2">
        <f>SUMIFS(Données!$D:$D,Données!$A:$A,'ETAT GENERAL'!$A217,Données!$C:$C,"21")</f>
        <v>0</v>
      </c>
      <c r="F217" s="2">
        <f>SUMIFS(Données!$D:$D,Données!$A:$A,'ETAT GENERAL'!$A217,Données!$C:$C,"ARG")</f>
        <v>0</v>
      </c>
      <c r="G217" s="2">
        <f>SUMIFS(Données!$D:$D,Données!$A:$A,'ETAT GENERAL'!$A217,Données!$B:$B,"Prestation")</f>
        <v>0</v>
      </c>
    </row>
  </sheetData>
  <autoFilter ref="A2:G217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AJ">
          <controlPr defaultSize="0" autoLine="0" r:id="rId5">
            <anchor moveWithCells="1">
              <from>
                <xdr:col>7</xdr:col>
                <xdr:colOff>419100</xdr:colOff>
                <xdr:row>0</xdr:row>
                <xdr:rowOff>95250</xdr:rowOff>
              </from>
              <to>
                <xdr:col>8</xdr:col>
                <xdr:colOff>742950</xdr:colOff>
                <xdr:row>1</xdr:row>
                <xdr:rowOff>247650</xdr:rowOff>
              </to>
            </anchor>
          </controlPr>
        </control>
      </mc:Choice>
      <mc:Fallback>
        <control shapeId="1025" r:id="rId4" name="cmdMAJ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K9"/>
  <sheetViews>
    <sheetView workbookViewId="0">
      <selection activeCell="I4" sqref="I4"/>
    </sheetView>
  </sheetViews>
  <sheetFormatPr baseColWidth="10" defaultRowHeight="15"/>
  <cols>
    <col min="2" max="2" width="21" bestFit="1" customWidth="1"/>
    <col min="3" max="3" width="23.85546875" customWidth="1"/>
    <col min="4" max="4" width="10.140625" customWidth="1"/>
    <col min="5" max="5" width="12.42578125" customWidth="1"/>
    <col min="6" max="6" width="6.28515625" bestFit="1" customWidth="1"/>
    <col min="7" max="7" width="12.5703125" bestFit="1" customWidth="1"/>
  </cols>
  <sheetData>
    <row r="1" spans="2:11" ht="15.75" thickBot="1">
      <c r="B1" s="96" t="s">
        <v>32</v>
      </c>
      <c r="C1" t="s">
        <v>40</v>
      </c>
      <c r="E1" s="98" t="s">
        <v>43</v>
      </c>
      <c r="F1" s="99"/>
      <c r="G1" s="99"/>
      <c r="H1" s="99"/>
      <c r="I1" s="99"/>
      <c r="J1" s="99"/>
      <c r="K1" s="100"/>
    </row>
    <row r="3" spans="2:11">
      <c r="B3" s="96" t="s">
        <v>42</v>
      </c>
      <c r="C3" s="96" t="s">
        <v>41</v>
      </c>
    </row>
    <row r="4" spans="2:11">
      <c r="B4" s="96" t="s">
        <v>37</v>
      </c>
      <c r="C4" t="s">
        <v>31</v>
      </c>
      <c r="D4" t="s">
        <v>30</v>
      </c>
      <c r="E4" t="s">
        <v>29</v>
      </c>
      <c r="F4" t="s">
        <v>38</v>
      </c>
      <c r="G4" t="s">
        <v>39</v>
      </c>
    </row>
    <row r="5" spans="2:11">
      <c r="B5" s="97">
        <v>18</v>
      </c>
      <c r="C5" s="51">
        <v>1647</v>
      </c>
      <c r="D5" s="51"/>
      <c r="E5" s="51">
        <v>4351</v>
      </c>
      <c r="F5" s="51"/>
      <c r="G5" s="51">
        <v>5998</v>
      </c>
    </row>
    <row r="6" spans="2:11">
      <c r="B6" s="97">
        <v>21</v>
      </c>
      <c r="C6" s="51">
        <v>374</v>
      </c>
      <c r="D6" s="51"/>
      <c r="E6" s="51">
        <v>1872</v>
      </c>
      <c r="F6" s="51"/>
      <c r="G6" s="51">
        <v>2246</v>
      </c>
    </row>
    <row r="7" spans="2:11">
      <c r="B7" s="97" t="s">
        <v>11</v>
      </c>
      <c r="C7" s="51">
        <v>3663</v>
      </c>
      <c r="D7" s="51"/>
      <c r="E7" s="51">
        <v>12996</v>
      </c>
      <c r="F7" s="51"/>
      <c r="G7" s="51">
        <v>16659</v>
      </c>
    </row>
    <row r="8" spans="2:11">
      <c r="B8" s="97" t="s">
        <v>38</v>
      </c>
      <c r="C8" s="51"/>
      <c r="D8" s="51">
        <v>12000</v>
      </c>
      <c r="E8" s="51"/>
      <c r="F8" s="51"/>
      <c r="G8" s="51">
        <v>12000</v>
      </c>
    </row>
    <row r="9" spans="2:11">
      <c r="B9" s="97" t="s">
        <v>39</v>
      </c>
      <c r="C9" s="51">
        <v>5684</v>
      </c>
      <c r="D9" s="51">
        <v>12000</v>
      </c>
      <c r="E9" s="51">
        <v>19219</v>
      </c>
      <c r="F9" s="51"/>
      <c r="G9" s="51">
        <v>36903</v>
      </c>
    </row>
  </sheetData>
  <mergeCells count="1">
    <mergeCell ref="E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58"/>
  <sheetViews>
    <sheetView showGridLines="0" workbookViewId="0">
      <pane ySplit="2" topLeftCell="A6" activePane="bottomLeft" state="frozenSplit"/>
      <selection pane="bottomLeft" activeCell="F2" sqref="F2"/>
    </sheetView>
  </sheetViews>
  <sheetFormatPr baseColWidth="10" defaultRowHeight="15"/>
  <cols>
    <col min="1" max="1" width="11.42578125" style="2"/>
    <col min="2" max="2" width="12.42578125" style="2" bestFit="1" customWidth="1"/>
    <col min="3" max="3" width="12.42578125" style="2" customWidth="1"/>
    <col min="4" max="4" width="8.5703125" style="2" bestFit="1" customWidth="1"/>
    <col min="5" max="5" width="7.28515625" bestFit="1" customWidth="1"/>
    <col min="6" max="6" width="76.5703125" bestFit="1" customWidth="1"/>
    <col min="7" max="7" width="11.42578125" bestFit="1" customWidth="1"/>
    <col min="8" max="8" width="12.140625" bestFit="1" customWidth="1"/>
    <col min="9" max="9" width="11.85546875" bestFit="1" customWidth="1"/>
    <col min="10" max="10" width="13.42578125" bestFit="1" customWidth="1"/>
  </cols>
  <sheetData>
    <row r="1" spans="1:6" ht="15.75" thickBot="1">
      <c r="A1"/>
      <c r="B1"/>
      <c r="C1"/>
      <c r="D1"/>
    </row>
    <row r="2" spans="1:6" ht="15.75" thickBot="1">
      <c r="A2" s="68" t="s">
        <v>32</v>
      </c>
      <c r="B2" s="68" t="s">
        <v>33</v>
      </c>
      <c r="C2" s="68" t="s">
        <v>34</v>
      </c>
      <c r="D2" s="68" t="s">
        <v>35</v>
      </c>
      <c r="F2" s="95" t="s">
        <v>36</v>
      </c>
    </row>
    <row r="3" spans="1:6">
      <c r="A3" s="69">
        <v>41899</v>
      </c>
      <c r="B3" s="2" t="s">
        <v>29</v>
      </c>
      <c r="C3" s="2">
        <v>18</v>
      </c>
      <c r="D3" s="2">
        <v>500</v>
      </c>
    </row>
    <row r="4" spans="1:6">
      <c r="A4" s="69">
        <v>41899</v>
      </c>
      <c r="B4" s="2" t="s">
        <v>29</v>
      </c>
      <c r="C4" s="2">
        <v>21</v>
      </c>
      <c r="D4" s="2">
        <v>900</v>
      </c>
    </row>
    <row r="5" spans="1:6">
      <c r="A5" s="69">
        <v>41899</v>
      </c>
      <c r="B5" s="2" t="s">
        <v>29</v>
      </c>
      <c r="C5" s="2" t="s">
        <v>11</v>
      </c>
      <c r="D5" s="2">
        <v>888</v>
      </c>
    </row>
    <row r="6" spans="1:6">
      <c r="A6" s="69">
        <v>41900</v>
      </c>
      <c r="B6" s="2" t="s">
        <v>29</v>
      </c>
      <c r="C6" s="2">
        <v>18</v>
      </c>
      <c r="D6" s="2">
        <v>30</v>
      </c>
    </row>
    <row r="7" spans="1:6">
      <c r="A7" s="69">
        <v>41900</v>
      </c>
      <c r="B7" s="2" t="s">
        <v>29</v>
      </c>
      <c r="C7" s="2">
        <v>21</v>
      </c>
      <c r="D7" s="2">
        <v>40</v>
      </c>
    </row>
    <row r="8" spans="1:6">
      <c r="A8" s="69">
        <v>41900</v>
      </c>
      <c r="B8" s="2" t="s">
        <v>29</v>
      </c>
      <c r="C8" s="2" t="s">
        <v>11</v>
      </c>
      <c r="D8" s="2">
        <v>222</v>
      </c>
    </row>
    <row r="9" spans="1:6">
      <c r="A9" s="69">
        <v>41899</v>
      </c>
      <c r="B9" s="2" t="s">
        <v>29</v>
      </c>
      <c r="C9" s="2">
        <v>18</v>
      </c>
      <c r="D9" s="2">
        <v>400</v>
      </c>
    </row>
    <row r="10" spans="1:6">
      <c r="A10" s="69">
        <v>41899</v>
      </c>
      <c r="B10" s="2" t="s">
        <v>29</v>
      </c>
      <c r="C10" s="2">
        <v>21</v>
      </c>
      <c r="D10" s="2">
        <v>800</v>
      </c>
    </row>
    <row r="11" spans="1:6">
      <c r="A11" s="69">
        <v>41899</v>
      </c>
      <c r="B11" s="2" t="s">
        <v>29</v>
      </c>
      <c r="C11" s="2" t="s">
        <v>11</v>
      </c>
      <c r="D11" s="2">
        <v>333</v>
      </c>
    </row>
    <row r="12" spans="1:6">
      <c r="A12" s="69">
        <v>41902</v>
      </c>
      <c r="B12" s="2" t="s">
        <v>29</v>
      </c>
      <c r="C12" s="2">
        <v>18</v>
      </c>
      <c r="D12" s="2">
        <v>200</v>
      </c>
    </row>
    <row r="13" spans="1:6">
      <c r="A13" s="69">
        <v>41902</v>
      </c>
      <c r="B13" s="2" t="s">
        <v>29</v>
      </c>
      <c r="C13" s="2">
        <v>21</v>
      </c>
      <c r="D13" s="2">
        <v>33</v>
      </c>
    </row>
    <row r="14" spans="1:6">
      <c r="A14" s="69">
        <v>41902</v>
      </c>
      <c r="B14" s="2" t="s">
        <v>29</v>
      </c>
      <c r="C14" s="2" t="s">
        <v>11</v>
      </c>
      <c r="D14" s="2">
        <v>666</v>
      </c>
    </row>
    <row r="15" spans="1:6">
      <c r="A15" s="69">
        <v>41900</v>
      </c>
      <c r="B15" s="2" t="s">
        <v>29</v>
      </c>
      <c r="C15" s="2">
        <v>18</v>
      </c>
      <c r="D15" s="2">
        <v>999</v>
      </c>
    </row>
    <row r="16" spans="1:6">
      <c r="A16" s="69">
        <v>41900</v>
      </c>
      <c r="B16" s="2" t="s">
        <v>29</v>
      </c>
      <c r="C16" s="2">
        <v>21</v>
      </c>
      <c r="D16" s="2">
        <v>44</v>
      </c>
    </row>
    <row r="17" spans="1:4">
      <c r="A17" s="69">
        <v>41900</v>
      </c>
      <c r="B17" s="2" t="s">
        <v>29</v>
      </c>
      <c r="C17" s="2" t="s">
        <v>11</v>
      </c>
      <c r="D17" s="2">
        <v>888</v>
      </c>
    </row>
    <row r="18" spans="1:4">
      <c r="A18" s="69">
        <v>41812</v>
      </c>
      <c r="B18" s="2" t="s">
        <v>29</v>
      </c>
      <c r="C18" s="2">
        <v>18</v>
      </c>
      <c r="D18" s="2">
        <v>2222</v>
      </c>
    </row>
    <row r="19" spans="1:4">
      <c r="A19" s="69">
        <v>41812</v>
      </c>
      <c r="B19" s="2" t="s">
        <v>29</v>
      </c>
      <c r="C19" s="2">
        <v>21</v>
      </c>
      <c r="D19" s="2">
        <v>55</v>
      </c>
    </row>
    <row r="20" spans="1:4">
      <c r="A20" s="69">
        <v>41812</v>
      </c>
      <c r="B20" s="2" t="s">
        <v>29</v>
      </c>
      <c r="C20" s="2" t="s">
        <v>11</v>
      </c>
      <c r="D20" s="2">
        <v>9999</v>
      </c>
    </row>
    <row r="21" spans="1:4">
      <c r="A21" s="69">
        <v>41899</v>
      </c>
      <c r="B21" s="2" t="s">
        <v>31</v>
      </c>
      <c r="C21" s="2">
        <v>18</v>
      </c>
      <c r="D21" s="2">
        <v>100</v>
      </c>
    </row>
    <row r="22" spans="1:4">
      <c r="A22" s="69">
        <v>41899</v>
      </c>
      <c r="B22" s="2" t="s">
        <v>31</v>
      </c>
      <c r="C22" s="2">
        <v>21</v>
      </c>
      <c r="D22" s="2">
        <v>33</v>
      </c>
    </row>
    <row r="23" spans="1:4">
      <c r="A23" s="69">
        <v>41899</v>
      </c>
      <c r="B23" s="2" t="s">
        <v>31</v>
      </c>
      <c r="C23" s="2" t="s">
        <v>11</v>
      </c>
      <c r="D23" s="2">
        <v>666</v>
      </c>
    </row>
    <row r="24" spans="1:4">
      <c r="A24" s="69">
        <v>41900</v>
      </c>
      <c r="B24" s="2" t="s">
        <v>31</v>
      </c>
      <c r="C24" s="2">
        <v>18</v>
      </c>
      <c r="D24" s="2">
        <v>220</v>
      </c>
    </row>
    <row r="25" spans="1:4">
      <c r="A25" s="69">
        <v>41900</v>
      </c>
      <c r="B25" s="2" t="s">
        <v>31</v>
      </c>
      <c r="C25" s="2">
        <v>21</v>
      </c>
      <c r="D25" s="2">
        <v>66</v>
      </c>
    </row>
    <row r="26" spans="1:4">
      <c r="A26" s="69">
        <v>41900</v>
      </c>
      <c r="B26" s="2" t="s">
        <v>31</v>
      </c>
      <c r="C26" s="2" t="s">
        <v>11</v>
      </c>
      <c r="D26" s="2">
        <v>999</v>
      </c>
    </row>
    <row r="27" spans="1:4">
      <c r="A27" s="69">
        <v>41899</v>
      </c>
      <c r="B27" s="2" t="s">
        <v>31</v>
      </c>
      <c r="C27" s="2">
        <v>18</v>
      </c>
      <c r="D27" s="2">
        <v>333</v>
      </c>
    </row>
    <row r="28" spans="1:4">
      <c r="A28" s="69">
        <v>41899</v>
      </c>
      <c r="B28" s="2" t="s">
        <v>31</v>
      </c>
      <c r="C28" s="2">
        <v>21</v>
      </c>
      <c r="D28" s="2">
        <v>88</v>
      </c>
    </row>
    <row r="29" spans="1:4">
      <c r="A29" s="69">
        <v>41899</v>
      </c>
      <c r="B29" s="2" t="s">
        <v>31</v>
      </c>
      <c r="C29" s="2" t="s">
        <v>11</v>
      </c>
      <c r="D29" s="2">
        <v>888</v>
      </c>
    </row>
    <row r="30" spans="1:4">
      <c r="A30" s="69">
        <v>41902</v>
      </c>
      <c r="B30" s="2" t="s">
        <v>31</v>
      </c>
      <c r="C30" s="2">
        <v>18</v>
      </c>
      <c r="D30" s="2">
        <v>444</v>
      </c>
    </row>
    <row r="31" spans="1:4">
      <c r="A31" s="69">
        <v>41902</v>
      </c>
      <c r="B31" s="2" t="s">
        <v>31</v>
      </c>
      <c r="C31" s="2">
        <v>21</v>
      </c>
      <c r="D31" s="2">
        <v>99</v>
      </c>
    </row>
    <row r="32" spans="1:4">
      <c r="A32" s="69">
        <v>41902</v>
      </c>
      <c r="B32" s="2" t="s">
        <v>31</v>
      </c>
      <c r="C32" s="2" t="s">
        <v>11</v>
      </c>
      <c r="D32" s="2">
        <v>777</v>
      </c>
    </row>
    <row r="33" spans="1:4">
      <c r="A33" s="69">
        <v>41812</v>
      </c>
      <c r="B33" s="2" t="s">
        <v>31</v>
      </c>
      <c r="C33" s="2">
        <v>18</v>
      </c>
      <c r="D33" s="2">
        <v>550</v>
      </c>
    </row>
    <row r="34" spans="1:4">
      <c r="A34" s="69">
        <v>41812</v>
      </c>
      <c r="B34" s="2" t="s">
        <v>31</v>
      </c>
      <c r="C34" s="2">
        <v>21</v>
      </c>
      <c r="D34" s="2">
        <v>88</v>
      </c>
    </row>
    <row r="35" spans="1:4">
      <c r="A35" s="69">
        <v>41812</v>
      </c>
      <c r="B35" s="2" t="s">
        <v>31</v>
      </c>
      <c r="C35" s="2" t="s">
        <v>11</v>
      </c>
      <c r="D35" s="2">
        <v>333</v>
      </c>
    </row>
    <row r="36" spans="1:4">
      <c r="A36" s="69">
        <v>41899</v>
      </c>
      <c r="B36" s="2" t="s">
        <v>30</v>
      </c>
      <c r="D36" s="2">
        <v>1000</v>
      </c>
    </row>
    <row r="37" spans="1:4">
      <c r="A37" s="69">
        <v>41900</v>
      </c>
      <c r="B37" s="2" t="s">
        <v>30</v>
      </c>
      <c r="D37" s="2">
        <v>2000</v>
      </c>
    </row>
    <row r="38" spans="1:4">
      <c r="A38" s="69">
        <v>41899</v>
      </c>
      <c r="B38" s="2" t="s">
        <v>30</v>
      </c>
      <c r="D38" s="2">
        <v>1000</v>
      </c>
    </row>
    <row r="39" spans="1:4">
      <c r="A39" s="69">
        <v>41902</v>
      </c>
      <c r="B39" s="2" t="s">
        <v>30</v>
      </c>
      <c r="D39" s="2">
        <v>3000</v>
      </c>
    </row>
    <row r="40" spans="1:4">
      <c r="A40" s="69">
        <v>41900</v>
      </c>
      <c r="B40" s="2" t="s">
        <v>30</v>
      </c>
      <c r="D40" s="2">
        <v>2000</v>
      </c>
    </row>
    <row r="41" spans="1:4">
      <c r="A41" s="69">
        <v>41812</v>
      </c>
      <c r="B41" s="2" t="s">
        <v>30</v>
      </c>
      <c r="D41" s="2">
        <v>3000</v>
      </c>
    </row>
    <row r="42" spans="1:4">
      <c r="A42" s="69"/>
    </row>
    <row r="43" spans="1:4">
      <c r="A43" s="69"/>
    </row>
    <row r="44" spans="1:4">
      <c r="A44" s="69"/>
    </row>
    <row r="45" spans="1:4">
      <c r="A45" s="69"/>
    </row>
    <row r="46" spans="1:4">
      <c r="A46" s="69"/>
    </row>
    <row r="47" spans="1:4">
      <c r="A47" s="69"/>
    </row>
    <row r="48" spans="1:4">
      <c r="A48" s="69"/>
    </row>
    <row r="49" spans="1:1">
      <c r="A49" s="69"/>
    </row>
    <row r="50" spans="1:1">
      <c r="A50" s="69"/>
    </row>
    <row r="51" spans="1:1">
      <c r="A51" s="69"/>
    </row>
    <row r="52" spans="1:1">
      <c r="A52" s="69"/>
    </row>
    <row r="53" spans="1:1">
      <c r="A53" s="69"/>
    </row>
    <row r="54" spans="1:1">
      <c r="A54" s="69"/>
    </row>
    <row r="55" spans="1:1">
      <c r="A55" s="69"/>
    </row>
    <row r="56" spans="1:1">
      <c r="A56" s="69"/>
    </row>
    <row r="57" spans="1:1">
      <c r="A57" s="69"/>
    </row>
    <row r="58" spans="1:1">
      <c r="A58" s="69"/>
    </row>
    <row r="59" spans="1:1">
      <c r="A59" s="69"/>
    </row>
    <row r="60" spans="1:1">
      <c r="A60" s="69"/>
    </row>
    <row r="61" spans="1:1">
      <c r="A61" s="69"/>
    </row>
    <row r="62" spans="1:1">
      <c r="A62" s="69"/>
    </row>
    <row r="63" spans="1:1">
      <c r="A63" s="69"/>
    </row>
    <row r="64" spans="1:1">
      <c r="A64" s="69"/>
    </row>
    <row r="65" spans="1:1">
      <c r="A65" s="69"/>
    </row>
    <row r="66" spans="1:1">
      <c r="A66" s="69"/>
    </row>
    <row r="67" spans="1:1">
      <c r="A67" s="69"/>
    </row>
    <row r="68" spans="1:1">
      <c r="A68" s="69"/>
    </row>
    <row r="69" spans="1:1">
      <c r="A69" s="69"/>
    </row>
    <row r="70" spans="1:1">
      <c r="A70" s="69"/>
    </row>
    <row r="71" spans="1:1">
      <c r="A71" s="69"/>
    </row>
    <row r="72" spans="1:1">
      <c r="A72" s="69"/>
    </row>
    <row r="73" spans="1:1">
      <c r="A73" s="69"/>
    </row>
    <row r="74" spans="1:1">
      <c r="A74" s="69"/>
    </row>
    <row r="75" spans="1:1">
      <c r="A75" s="69"/>
    </row>
    <row r="76" spans="1:1">
      <c r="A76" s="69"/>
    </row>
    <row r="77" spans="1:1">
      <c r="A77" s="69"/>
    </row>
    <row r="78" spans="1:1">
      <c r="A78" s="69"/>
    </row>
    <row r="79" spans="1:1">
      <c r="A79" s="69"/>
    </row>
    <row r="80" spans="1:1">
      <c r="A80" s="69"/>
    </row>
    <row r="81" spans="1:1">
      <c r="A81" s="69"/>
    </row>
    <row r="82" spans="1:1">
      <c r="A82" s="69"/>
    </row>
    <row r="83" spans="1:1">
      <c r="A83" s="69"/>
    </row>
    <row r="84" spans="1:1">
      <c r="A84" s="69"/>
    </row>
    <row r="85" spans="1:1">
      <c r="A85" s="69"/>
    </row>
    <row r="86" spans="1:1">
      <c r="A86" s="69"/>
    </row>
    <row r="87" spans="1:1">
      <c r="A87" s="69"/>
    </row>
    <row r="88" spans="1:1">
      <c r="A88" s="69"/>
    </row>
    <row r="89" spans="1:1">
      <c r="A89" s="69"/>
    </row>
    <row r="90" spans="1:1">
      <c r="A90" s="69"/>
    </row>
    <row r="91" spans="1:1">
      <c r="A91" s="69"/>
    </row>
    <row r="92" spans="1:1">
      <c r="A92" s="69"/>
    </row>
    <row r="93" spans="1:1">
      <c r="A93" s="69"/>
    </row>
    <row r="94" spans="1:1">
      <c r="A94" s="69"/>
    </row>
    <row r="95" spans="1:1">
      <c r="A95" s="69"/>
    </row>
    <row r="96" spans="1:1">
      <c r="A96" s="69"/>
    </row>
    <row r="97" spans="1:1">
      <c r="A97" s="69"/>
    </row>
    <row r="98" spans="1:1">
      <c r="A98" s="69"/>
    </row>
    <row r="99" spans="1:1">
      <c r="A99" s="69"/>
    </row>
    <row r="100" spans="1:1">
      <c r="A100" s="69"/>
    </row>
    <row r="101" spans="1:1">
      <c r="A101" s="69"/>
    </row>
    <row r="102" spans="1:1">
      <c r="A102" s="69"/>
    </row>
    <row r="103" spans="1:1">
      <c r="A103" s="69"/>
    </row>
    <row r="104" spans="1:1">
      <c r="A104" s="69"/>
    </row>
    <row r="105" spans="1:1">
      <c r="A105" s="69"/>
    </row>
    <row r="106" spans="1:1">
      <c r="A106" s="69"/>
    </row>
    <row r="107" spans="1:1">
      <c r="A107" s="69"/>
    </row>
    <row r="108" spans="1:1">
      <c r="A108" s="69"/>
    </row>
    <row r="109" spans="1:1">
      <c r="A109" s="69"/>
    </row>
    <row r="110" spans="1:1">
      <c r="A110" s="69"/>
    </row>
    <row r="111" spans="1:1">
      <c r="A111" s="69"/>
    </row>
    <row r="112" spans="1:1">
      <c r="A112" s="69"/>
    </row>
    <row r="113" spans="1:1">
      <c r="A113" s="69"/>
    </row>
    <row r="114" spans="1:1">
      <c r="A114" s="69"/>
    </row>
    <row r="115" spans="1:1">
      <c r="A115" s="69"/>
    </row>
    <row r="116" spans="1:1">
      <c r="A116" s="69"/>
    </row>
    <row r="117" spans="1:1">
      <c r="A117" s="69"/>
    </row>
    <row r="118" spans="1:1">
      <c r="A118" s="69"/>
    </row>
    <row r="119" spans="1:1">
      <c r="A119" s="69"/>
    </row>
    <row r="120" spans="1:1">
      <c r="A120" s="69"/>
    </row>
    <row r="121" spans="1:1">
      <c r="A121" s="69"/>
    </row>
    <row r="122" spans="1:1">
      <c r="A122" s="69"/>
    </row>
    <row r="123" spans="1:1">
      <c r="A123" s="69"/>
    </row>
    <row r="124" spans="1:1">
      <c r="A124" s="69"/>
    </row>
    <row r="125" spans="1:1">
      <c r="A125" s="69"/>
    </row>
    <row r="126" spans="1:1">
      <c r="A126" s="69"/>
    </row>
    <row r="127" spans="1:1">
      <c r="A127" s="69"/>
    </row>
    <row r="128" spans="1:1">
      <c r="A128" s="69"/>
    </row>
    <row r="129" spans="1:1">
      <c r="A129" s="69"/>
    </row>
    <row r="130" spans="1:1">
      <c r="A130" s="69"/>
    </row>
    <row r="131" spans="1:1">
      <c r="A131" s="69"/>
    </row>
    <row r="132" spans="1:1">
      <c r="A132" s="69"/>
    </row>
    <row r="133" spans="1:1">
      <c r="A133" s="69"/>
    </row>
    <row r="134" spans="1:1">
      <c r="A134" s="69"/>
    </row>
    <row r="135" spans="1:1">
      <c r="A135" s="69"/>
    </row>
    <row r="136" spans="1:1">
      <c r="A136" s="69"/>
    </row>
    <row r="137" spans="1:1">
      <c r="A137" s="69"/>
    </row>
    <row r="138" spans="1:1">
      <c r="A138" s="69"/>
    </row>
    <row r="139" spans="1:1">
      <c r="A139" s="69"/>
    </row>
    <row r="140" spans="1:1">
      <c r="A140" s="69"/>
    </row>
    <row r="141" spans="1:1">
      <c r="A141" s="69"/>
    </row>
    <row r="142" spans="1:1">
      <c r="A142" s="69"/>
    </row>
    <row r="143" spans="1:1">
      <c r="A143" s="69"/>
    </row>
    <row r="144" spans="1:1">
      <c r="A144" s="69"/>
    </row>
    <row r="145" spans="1:1">
      <c r="A145" s="69"/>
    </row>
    <row r="146" spans="1:1">
      <c r="A146" s="69"/>
    </row>
    <row r="147" spans="1:1">
      <c r="A147" s="69"/>
    </row>
    <row r="148" spans="1:1">
      <c r="A148" s="69"/>
    </row>
    <row r="149" spans="1:1">
      <c r="A149" s="69"/>
    </row>
    <row r="150" spans="1:1">
      <c r="A150" s="69"/>
    </row>
    <row r="151" spans="1:1">
      <c r="A151" s="69"/>
    </row>
    <row r="152" spans="1:1">
      <c r="A152" s="69"/>
    </row>
    <row r="153" spans="1:1">
      <c r="A153" s="69"/>
    </row>
    <row r="154" spans="1:1">
      <c r="A154" s="69"/>
    </row>
    <row r="155" spans="1:1">
      <c r="A155" s="69"/>
    </row>
    <row r="156" spans="1:1">
      <c r="A156" s="69"/>
    </row>
    <row r="157" spans="1:1">
      <c r="A157" s="69"/>
    </row>
    <row r="158" spans="1:1">
      <c r="A158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DEPOTS</vt:lpstr>
      <vt:lpstr>VENTE</vt:lpstr>
      <vt:lpstr>ACHAT</vt:lpstr>
      <vt:lpstr>PRESTATION</vt:lpstr>
      <vt:lpstr>ETAT GENERAL</vt:lpstr>
      <vt:lpstr>TCD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2014-09-17T22:31:06Z</dcterms:modified>
</cp:coreProperties>
</file>