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45" windowWidth="15240" windowHeight="7680"/>
  </bookViews>
  <sheets>
    <sheet name="CalendrierForm2dates" sheetId="1" r:id="rId1"/>
    <sheet name="Planning" sheetId="2" r:id="rId2"/>
  </sheets>
  <externalReferences>
    <externalReference r:id="rId3"/>
  </externalReferences>
  <definedNames>
    <definedName name="Basket">OFFSET([1]ListeCascadeSimple!$E$2,,,COUNTA([1]ListeCascadeSimple!$E$1:$E$65536)-1)</definedName>
    <definedName name="BdProduit3">OFFSET([1]CalculSimple!$A$2,,,COUNTA([1]CalculSimple!$A$1:$A$65536)-1,2)</definedName>
    <definedName name="Blouson">OFFSET([1]ListeCascadeSimple!$H$2,,,COUNTA([1]ListeCascadeSimple!$H$1:$H$65536)-1)</definedName>
    <definedName name="CléTri">OFFSET([1]Tri!$A$1,,,,COUNTA([1]Tri!$A$1:$IV$1)-1)</definedName>
    <definedName name="Client">OFFSET([1]CascadeSansDoublons!$A$2,,,COUNTA([1]CascadeSansDoublons!$A$1:$A$65536)-1)</definedName>
    <definedName name="CodesPostaux">OFFSET([1]CodePostal!$A$2,,,COUNTA([1]CodePostal!$A$1:$A$65536)-1)</definedName>
    <definedName name="CritereTRi">OFFSET([1]Tri!$A$1,,,COUNTA([1]Tri!$A$1:$IV$1)-1)</definedName>
    <definedName name="liste">OFFSET([1]ComboBoxBOControles!$E$2,,,COUNTA([1]ComboBoxBOControles!$E$1:$E$65536)-1)</definedName>
    <definedName name="Liste_Reg">#REF!</definedName>
    <definedName name="Liste3">OFFSET([1]ListeTriéeTableau!$B$2,,,COUNTA([1]ListeTriéeTableau!$B$1:$B$65536)-1)</definedName>
    <definedName name="Liste4">OFFSET([1]ListeTriéeSansTableau!$B$2,,,MAX(IF([1]ListeTriéeSansTableau!$B$2:$B$1000&lt;&gt;"",ROW([1]ListeTriéeSansTableau!$B$2:$B$1000),0)))</definedName>
    <definedName name="Liste5">OFFSET([1]ListeTriéeTableauFonction!$B$2,,,COUNTA([1]ListeTriéeTableauFonction!$B$1:$B$65536)-1)</definedName>
    <definedName name="Liste6">OFFSET([1]ChoixSuccessifs!$B$2,,,COUNTA([1]ChoixSuccessifs!$B$1:$B$65536)-1)</definedName>
    <definedName name="ListeCombo">OFFSET([1]ControlesBOControles!$B$2,,,COUNTA([1]ControlesBOControles!$B$1:$B$65536)-1)</definedName>
    <definedName name="ListeServices">[1]SaisieFicheSimple!#REF!</definedName>
    <definedName name="ListeVilles">OFFSET([1]Additem!$B$2,,,COUNTA([1]Additem!$B$1:$B$65536)-1)</definedName>
    <definedName name="Maliste2">OFFSET([1]ListeSansDoublonsTriéFiltre!$C$2,,,COUNTA([1]ListeSansDoublonsTriéFiltre!$C$1:$C$65536)-1)</definedName>
    <definedName name="Maliste2col">OFFSET([1]Liste2colonnes!$A$2,,,COUNTA([1]Liste2colonnes!$A$1:$A$65536)-1,2)</definedName>
    <definedName name="Maliste3">OFFSET([1]ListeSansDoublonsTriéFonction!$A$2,,,COUNTA([1]ListeSansDoublonsTriéFonction!$A$1:$A$65536)-1)</definedName>
    <definedName name="maliste4">OFFSET([1]ListeSansDoublonsTriéMatriciel!$F$2,,,COUNTIF([1]ListeSansDoublonsTriéMatriciel!$F$2:$F$9,"&lt;&gt;0"))</definedName>
    <definedName name="MalisteSimple">OFFSET([1]ComboBox!$B$2,,,COUNTA([1]ComboBox!$B$1:$B$65536)-1)</definedName>
    <definedName name="Pantalon">OFFSET([1]ListeCascadeSimple!$F$2,,,COUNTA([1]ListeCascadeSimple!$F$1:$F$65536)-1)</definedName>
    <definedName name="Produits">OFFSET([1]ListeCascadeSimple3!$A$1,,,,COUNTA([1]ListeCascadeSimple3!$A$1:$IV$1))</definedName>
    <definedName name="Tennis">OFFSET([1]ListeCascadeSimple!$G$2,,,COUNTA([1]ListeCascadeSimple!$G$1:$G$65536)-1)</definedName>
    <definedName name="TypeReport">OFFSET([1]CascadeSansDoublons!$B$2,,,COUNTA([1]CascadeSansDoublons!$B$1:$B$65536)-1)</definedName>
    <definedName name="Villes">OFFSET([1]CodePostal!$B$2,,,COUNTA([1]CodePostal!$B$1:$B$65536)-1)</definedName>
  </definedNames>
  <calcPr calcId="145621"/>
</workbook>
</file>

<file path=xl/calcChain.xml><?xml version="1.0" encoding="utf-8"?>
<calcChain xmlns="http://schemas.openxmlformats.org/spreadsheetml/2006/main">
  <c r="E391" i="2" l="1"/>
  <c r="E384" i="2"/>
  <c r="E377" i="2"/>
  <c r="E370" i="2"/>
  <c r="E363" i="2"/>
  <c r="E356" i="2"/>
  <c r="E349" i="2"/>
  <c r="E342" i="2"/>
  <c r="E335" i="2"/>
  <c r="E328" i="2"/>
  <c r="E321" i="2"/>
  <c r="E314" i="2"/>
  <c r="E307" i="2"/>
  <c r="E300" i="2"/>
  <c r="E293" i="2"/>
  <c r="E286" i="2"/>
  <c r="E279" i="2"/>
  <c r="E272" i="2"/>
  <c r="E265" i="2"/>
  <c r="E258" i="2"/>
  <c r="E251" i="2"/>
  <c r="E244" i="2"/>
  <c r="E237" i="2"/>
  <c r="E230" i="2"/>
  <c r="E223" i="2"/>
  <c r="E216" i="2"/>
  <c r="E209" i="2"/>
  <c r="E202" i="2"/>
  <c r="E195" i="2"/>
  <c r="E188" i="2"/>
  <c r="E181" i="2"/>
  <c r="E174" i="2"/>
  <c r="E167" i="2"/>
  <c r="E160" i="2"/>
  <c r="E153" i="2"/>
  <c r="E146" i="2"/>
  <c r="E139" i="2"/>
  <c r="E132" i="2"/>
  <c r="E125" i="2"/>
  <c r="E118" i="2"/>
  <c r="E111" i="2"/>
  <c r="E104" i="2"/>
  <c r="E97" i="2"/>
  <c r="E90" i="2"/>
  <c r="E83" i="2"/>
  <c r="E76" i="2"/>
  <c r="E69" i="2"/>
  <c r="E62" i="2"/>
  <c r="E55" i="2"/>
  <c r="E48" i="2"/>
  <c r="E41" i="2"/>
  <c r="E34" i="2"/>
  <c r="G6" i="2"/>
  <c r="E27" i="2"/>
  <c r="G17" i="2"/>
  <c r="G14" i="2"/>
  <c r="G13" i="2"/>
  <c r="G11" i="2"/>
  <c r="G10" i="2"/>
  <c r="G8" i="2"/>
  <c r="G7" i="2"/>
  <c r="G5" i="2"/>
  <c r="G4" i="2"/>
  <c r="G9" i="2" l="1"/>
  <c r="G15" i="2"/>
  <c r="G12" i="2"/>
  <c r="G16" i="2" s="1"/>
</calcChain>
</file>

<file path=xl/sharedStrings.xml><?xml version="1.0" encoding="utf-8"?>
<sst xmlns="http://schemas.openxmlformats.org/spreadsheetml/2006/main" count="1397" uniqueCount="42">
  <si>
    <t>N°colonne</t>
  </si>
  <si>
    <t>N° sem</t>
  </si>
  <si>
    <t>cp</t>
  </si>
  <si>
    <t>rttc</t>
  </si>
  <si>
    <t>rtti</t>
  </si>
  <si>
    <t>hr+</t>
  </si>
  <si>
    <t>hr-</t>
  </si>
  <si>
    <t>mod+</t>
  </si>
  <si>
    <t>mod-</t>
  </si>
  <si>
    <t>cet</t>
  </si>
  <si>
    <t>rtt</t>
  </si>
  <si>
    <t>Date</t>
  </si>
  <si>
    <t xml:space="preserve"> =7h</t>
  </si>
  <si>
    <t xml:space="preserve"> =7h ou 3,5h</t>
  </si>
  <si>
    <t>à l'heure, minute</t>
  </si>
  <si>
    <t xml:space="preserve"> =</t>
  </si>
  <si>
    <t>Jour</t>
  </si>
  <si>
    <t>lundi</t>
  </si>
  <si>
    <t>mardi</t>
  </si>
  <si>
    <t>mercredi</t>
  </si>
  <si>
    <t>jeudi</t>
  </si>
  <si>
    <t>vendredi</t>
  </si>
  <si>
    <t>samedi</t>
  </si>
  <si>
    <t>CP fin 2015</t>
  </si>
  <si>
    <t>CP n-1</t>
  </si>
  <si>
    <t>CP n</t>
  </si>
  <si>
    <t>rtt acquis</t>
  </si>
  <si>
    <t>reste rtt</t>
  </si>
  <si>
    <t>bilan hr</t>
  </si>
  <si>
    <t>bilan MOD</t>
  </si>
  <si>
    <t>Total rtt/hr+</t>
  </si>
  <si>
    <t>Poste</t>
  </si>
  <si>
    <t>présences</t>
  </si>
  <si>
    <t>absences</t>
  </si>
  <si>
    <t>motifs</t>
  </si>
  <si>
    <t>N</t>
  </si>
  <si>
    <t xml:space="preserve"> </t>
  </si>
  <si>
    <t>AP</t>
  </si>
  <si>
    <t>M</t>
  </si>
  <si>
    <t>Opérateur</t>
  </si>
  <si>
    <t>RTTI</t>
  </si>
  <si>
    <t>RTTC</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</si>
</sst>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0\.00"/>
    <numFmt numFmtId="165" formatCode="\$#\.00"/>
    <numFmt numFmtId="166" formatCode="#\.00"/>
    <numFmt numFmtId="167" formatCode="0.0"/>
    <numFmt numFmtId="168" formatCode="[$-40C]d\-mmm;@"/>
  </numFmts>
  <fonts count="19">
    <font>
      <sz val="8"/>
      <name val="Verdana"/>
    </font>
    <font>
      <sz val="1"/>
      <color indexed="8"/>
      <name val="Courier"/>
    </font>
    <font>
      <b/>
      <sz val="1"/>
      <color indexed="8"/>
      <name val="Courier"/>
    </font>
    <font>
      <sz val="10"/>
      <name val="Verdana"/>
    </font>
    <font>
      <u/>
      <sz val="10"/>
      <color indexed="12"/>
      <name val="Verdana"/>
    </font>
    <font>
      <sz val="8"/>
      <name val="Arial"/>
    </font>
    <font>
      <sz val="10"/>
      <name val="Arial"/>
    </font>
    <font>
      <sz val="10"/>
      <color indexed="10"/>
      <name val="Arial"/>
      <family val="2"/>
    </font>
    <font>
      <sz val="10"/>
      <name val="Arial"/>
      <family val="2"/>
    </font>
    <font>
      <sz val="8"/>
      <name val="Arial"/>
      <family val="2"/>
    </font>
    <font>
      <sz val="10"/>
      <name val="Arial Black"/>
      <family val="2"/>
    </font>
    <font>
      <sz val="12"/>
      <name val="Antique Olive"/>
      <family val="2"/>
    </font>
    <font>
      <b/>
      <sz val="12"/>
      <name val="Antique Olive"/>
      <family val="2"/>
    </font>
    <font>
      <b/>
      <sz val="10"/>
      <name val="Arial"/>
      <family val="2"/>
    </font>
    <font>
      <sz val="10"/>
      <color indexed="10"/>
      <name val="Arial Black"/>
      <family val="2"/>
    </font>
    <font>
      <b/>
      <sz val="10"/>
      <name val="Times New Roman"/>
      <family val="1"/>
    </font>
    <font>
      <b/>
      <sz val="10"/>
      <color indexed="10"/>
      <name val="Arial"/>
      <family val="2"/>
    </font>
    <font>
      <sz val="10"/>
      <color theme="0"/>
      <name val="Arial"/>
      <family val="2"/>
    </font>
    <font>
      <sz val="8"/>
      <color rgb="FF000000"/>
      <name val="Arial"/>
      <family val="2"/>
    </font>
  </fonts>
  <fills count="13">
    <fill>
      <patternFill patternType="none"/>
    </fill>
    <fill>
      <patternFill patternType="gray125"/>
    </fill>
    <fill>
      <patternFill patternType="solid">
        <fgColor indexed="43"/>
        <bgColor indexed="64"/>
      </patternFill>
    </fill>
    <fill>
      <patternFill patternType="solid">
        <fgColor indexed="42"/>
        <bgColor indexed="64"/>
      </patternFill>
    </fill>
    <fill>
      <patternFill patternType="solid">
        <fgColor indexed="41"/>
        <bgColor indexed="64"/>
      </patternFill>
    </fill>
    <fill>
      <patternFill patternType="solid">
        <fgColor indexed="9"/>
        <bgColor indexed="64"/>
      </patternFill>
    </fill>
    <fill>
      <patternFill patternType="solid">
        <fgColor rgb="FF92D050"/>
        <bgColor indexed="64"/>
      </patternFill>
    </fill>
    <fill>
      <patternFill patternType="solid">
        <fgColor rgb="FF0070C0"/>
        <bgColor indexed="64"/>
      </patternFill>
    </fill>
    <fill>
      <patternFill patternType="solid">
        <fgColor rgb="FF00B0F0"/>
        <bgColor indexed="64"/>
      </patternFill>
    </fill>
    <fill>
      <patternFill patternType="solid">
        <fgColor rgb="FFFFC000"/>
        <bgColor indexed="64"/>
      </patternFill>
    </fill>
    <fill>
      <patternFill patternType="solid">
        <fgColor rgb="FFFF0000"/>
        <bgColor indexed="64"/>
      </patternFill>
    </fill>
    <fill>
      <patternFill patternType="solid">
        <fgColor rgb="FF00FF00"/>
        <bgColor indexed="64"/>
      </patternFill>
    </fill>
    <fill>
      <patternFill patternType="solid">
        <fgColor theme="0"/>
        <bgColor indexed="64"/>
      </patternFill>
    </fill>
  </fills>
  <borders count="7">
    <border>
      <left/>
      <right/>
      <top/>
      <bottom/>
      <diagonal/>
    </border>
    <border>
      <left/>
      <right/>
      <top style="thin">
        <color indexed="64"/>
      </top>
      <bottom style="double">
        <color indexed="64"/>
      </bottom>
      <diagonal/>
    </border>
    <border>
      <left style="thick">
        <color indexed="64"/>
      </left>
      <right/>
      <top style="thick">
        <color indexed="64"/>
      </top>
      <bottom style="thick">
        <color indexed="64"/>
      </bottom>
      <diagonal/>
    </border>
    <border>
      <left style="thick">
        <color indexed="64"/>
      </left>
      <right/>
      <top/>
      <bottom/>
      <diagonal/>
    </border>
    <border>
      <left style="thin">
        <color indexed="64"/>
      </left>
      <right style="thin">
        <color indexed="64"/>
      </right>
      <top style="thin">
        <color indexed="64"/>
      </top>
      <bottom style="thin">
        <color indexed="64"/>
      </bottom>
      <diagonal/>
    </border>
    <border>
      <left style="thick">
        <color indexed="64"/>
      </left>
      <right/>
      <top style="hair">
        <color indexed="64"/>
      </top>
      <bottom style="hair">
        <color indexed="64"/>
      </bottom>
      <diagonal/>
    </border>
    <border>
      <left style="thin">
        <color indexed="64"/>
      </left>
      <right style="thin">
        <color indexed="64"/>
      </right>
      <top/>
      <bottom style="thin">
        <color indexed="64"/>
      </bottom>
      <diagonal/>
    </border>
  </borders>
  <cellStyleXfs count="12">
    <xf numFmtId="0" fontId="0" fillId="0" borderId="0"/>
    <xf numFmtId="0" fontId="1" fillId="0" borderId="0">
      <protection locked="0"/>
    </xf>
    <xf numFmtId="0" fontId="2" fillId="0" borderId="0">
      <protection locked="0"/>
    </xf>
    <xf numFmtId="0" fontId="2" fillId="0" borderId="0">
      <protection locked="0"/>
    </xf>
    <xf numFmtId="44" fontId="3" fillId="0" borderId="0" applyFont="0" applyFill="0" applyBorder="0" applyAlignment="0" applyProtection="0"/>
    <xf numFmtId="164" fontId="1" fillId="0" borderId="0">
      <protection locked="0"/>
    </xf>
    <xf numFmtId="166" fontId="1" fillId="0" borderId="0">
      <protection locked="0"/>
    </xf>
    <xf numFmtId="0" fontId="4" fillId="0" borderId="0" applyNumberFormat="0" applyFill="0" applyBorder="0" applyAlignment="0" applyProtection="0">
      <alignment vertical="top"/>
      <protection locked="0"/>
    </xf>
    <xf numFmtId="165" fontId="1" fillId="0" borderId="0">
      <protection locked="0"/>
    </xf>
    <xf numFmtId="0" fontId="5" fillId="0" borderId="0"/>
    <xf numFmtId="0" fontId="1" fillId="0" borderId="1">
      <protection locked="0"/>
    </xf>
    <xf numFmtId="0" fontId="6" fillId="2" borderId="0"/>
  </cellStyleXfs>
  <cellXfs count="60">
    <xf numFmtId="0" fontId="0" fillId="0" borderId="0" xfId="0"/>
    <xf numFmtId="0" fontId="4" fillId="0" borderId="0" xfId="7" applyFont="1" applyAlignment="1" applyProtection="1"/>
    <xf numFmtId="0" fontId="5" fillId="0" borderId="0" xfId="9"/>
    <xf numFmtId="0" fontId="7" fillId="0" borderId="0" xfId="0" applyFont="1"/>
    <xf numFmtId="0" fontId="8" fillId="0" borderId="0" xfId="0" applyFont="1"/>
    <xf numFmtId="0" fontId="9" fillId="0" borderId="0" xfId="0" applyFont="1"/>
    <xf numFmtId="0" fontId="10" fillId="0" borderId="0" xfId="0" applyFont="1" applyAlignment="1">
      <alignment horizontal="center" vertical="center" wrapText="1"/>
    </xf>
    <xf numFmtId="0" fontId="10" fillId="0" borderId="0" xfId="0" applyFont="1" applyAlignment="1">
      <alignment horizontal="center" vertical="center" textRotation="90" wrapText="1"/>
    </xf>
    <xf numFmtId="0" fontId="11" fillId="3" borderId="0" xfId="0" applyFont="1" applyFill="1" applyAlignment="1">
      <alignment horizontal="center" vertical="center"/>
    </xf>
    <xf numFmtId="0" fontId="12" fillId="3" borderId="0" xfId="0" applyFont="1" applyFill="1" applyAlignment="1">
      <alignment horizontal="center" vertical="center"/>
    </xf>
    <xf numFmtId="0" fontId="11" fillId="4" borderId="0" xfId="0" applyFont="1" applyFill="1" applyAlignment="1">
      <alignment horizontal="center" vertical="center"/>
    </xf>
    <xf numFmtId="0" fontId="7" fillId="0" borderId="0" xfId="0" applyFont="1" applyAlignment="1">
      <alignment horizontal="center"/>
    </xf>
    <xf numFmtId="0" fontId="0" fillId="0" borderId="0" xfId="0" applyAlignment="1">
      <alignment horizontal="center"/>
    </xf>
    <xf numFmtId="0" fontId="8" fillId="0" borderId="0" xfId="0" applyFont="1" applyAlignment="1">
      <alignment horizontal="right"/>
    </xf>
    <xf numFmtId="0" fontId="8" fillId="0" borderId="0" xfId="0" applyFont="1" applyAlignment="1">
      <alignment horizontal="center"/>
    </xf>
    <xf numFmtId="0" fontId="9" fillId="0" borderId="0" xfId="0" applyFont="1" applyAlignment="1">
      <alignment horizontal="center"/>
    </xf>
    <xf numFmtId="0" fontId="10" fillId="0" borderId="0" xfId="0" applyFont="1" applyAlignment="1">
      <alignment horizontal="center" vertical="center" textRotation="90"/>
    </xf>
    <xf numFmtId="168" fontId="0" fillId="5" borderId="0" xfId="0" applyNumberFormat="1" applyFill="1" applyAlignment="1">
      <alignment horizontal="center"/>
    </xf>
    <xf numFmtId="168" fontId="8" fillId="5" borderId="0" xfId="0" applyNumberFormat="1" applyFont="1" applyFill="1" applyAlignment="1">
      <alignment horizontal="center"/>
    </xf>
    <xf numFmtId="0" fontId="0" fillId="3" borderId="0" xfId="0" applyFill="1"/>
    <xf numFmtId="0" fontId="13" fillId="3" borderId="0" xfId="0" applyFont="1" applyFill="1"/>
    <xf numFmtId="0" fontId="8" fillId="4" borderId="0" xfId="0" applyFont="1" applyFill="1" applyAlignment="1"/>
    <xf numFmtId="0" fontId="0" fillId="4" borderId="0" xfId="0" applyFill="1"/>
    <xf numFmtId="0" fontId="8" fillId="3" borderId="0" xfId="0" applyFont="1" applyFill="1"/>
    <xf numFmtId="0" fontId="8" fillId="4" borderId="0" xfId="0" applyFont="1" applyFill="1"/>
    <xf numFmtId="0" fontId="0" fillId="3" borderId="0" xfId="0" applyFill="1" applyAlignment="1">
      <alignment horizontal="center"/>
    </xf>
    <xf numFmtId="0" fontId="8" fillId="0" borderId="0" xfId="0" applyFont="1" applyFill="1"/>
    <xf numFmtId="0" fontId="0" fillId="6" borderId="0" xfId="0" applyFill="1"/>
    <xf numFmtId="0" fontId="0" fillId="6" borderId="0" xfId="0" applyFill="1" applyAlignment="1">
      <alignment horizontal="left"/>
    </xf>
    <xf numFmtId="2" fontId="0" fillId="6" borderId="0" xfId="0" applyNumberFormat="1" applyFill="1" applyAlignment="1">
      <alignment horizontal="center"/>
    </xf>
    <xf numFmtId="0" fontId="8" fillId="6" borderId="0" xfId="0" applyFont="1" applyFill="1" applyAlignment="1">
      <alignment horizontal="left"/>
    </xf>
    <xf numFmtId="0" fontId="0" fillId="6" borderId="0" xfId="0" applyFill="1" applyAlignment="1">
      <alignment horizontal="center"/>
    </xf>
    <xf numFmtId="0" fontId="17" fillId="7" borderId="0" xfId="0" applyFont="1" applyFill="1"/>
    <xf numFmtId="167" fontId="0" fillId="8" borderId="0" xfId="0" applyNumberFormat="1" applyFill="1" applyAlignment="1">
      <alignment horizontal="center"/>
    </xf>
    <xf numFmtId="0" fontId="8" fillId="8" borderId="0" xfId="0" applyFont="1" applyFill="1" applyAlignment="1">
      <alignment horizontal="left"/>
    </xf>
    <xf numFmtId="0" fontId="0" fillId="8" borderId="0" xfId="0" applyFill="1" applyAlignment="1">
      <alignment horizontal="center"/>
    </xf>
    <xf numFmtId="167" fontId="8" fillId="8" borderId="0" xfId="0" applyNumberFormat="1" applyFont="1" applyFill="1" applyAlignment="1">
      <alignment horizontal="center"/>
    </xf>
    <xf numFmtId="0" fontId="8" fillId="9" borderId="0" xfId="0" applyFont="1" applyFill="1" applyAlignment="1">
      <alignment horizontal="left"/>
    </xf>
    <xf numFmtId="0" fontId="0" fillId="9" borderId="0" xfId="0" applyFill="1" applyAlignment="1">
      <alignment horizontal="center"/>
    </xf>
    <xf numFmtId="0" fontId="8" fillId="9" borderId="0" xfId="0" applyFont="1" applyFill="1" applyAlignment="1">
      <alignment horizontal="center"/>
    </xf>
    <xf numFmtId="0" fontId="17" fillId="10" borderId="0" xfId="0" applyFont="1" applyFill="1" applyAlignment="1">
      <alignment horizontal="left"/>
    </xf>
    <xf numFmtId="0" fontId="17" fillId="10" borderId="0" xfId="0" applyFont="1" applyFill="1" applyAlignment="1">
      <alignment horizontal="center"/>
    </xf>
    <xf numFmtId="1" fontId="8" fillId="9" borderId="0" xfId="0" applyNumberFormat="1" applyFont="1" applyFill="1" applyAlignment="1">
      <alignment horizontal="left"/>
    </xf>
    <xf numFmtId="1" fontId="8" fillId="9" borderId="0" xfId="0" applyNumberFormat="1" applyFont="1" applyFill="1" applyAlignment="1">
      <alignment horizontal="center"/>
    </xf>
    <xf numFmtId="0" fontId="8" fillId="11" borderId="0" xfId="0" applyFont="1" applyFill="1" applyAlignment="1">
      <alignment horizontal="left"/>
    </xf>
    <xf numFmtId="0" fontId="8" fillId="11" borderId="0" xfId="0" applyFont="1" applyFill="1" applyAlignment="1">
      <alignment horizontal="center"/>
    </xf>
    <xf numFmtId="0" fontId="14" fillId="0" borderId="2" xfId="0" applyFont="1" applyBorder="1" applyAlignment="1">
      <alignment horizontal="center" vertical="center" textRotation="90" wrapText="1"/>
    </xf>
    <xf numFmtId="0" fontId="14" fillId="0" borderId="3" xfId="0" applyFont="1" applyBorder="1" applyAlignment="1">
      <alignment horizontal="center" vertical="center" textRotation="90"/>
    </xf>
    <xf numFmtId="0" fontId="15" fillId="8" borderId="4" xfId="0" applyFont="1" applyFill="1" applyBorder="1" applyAlignment="1">
      <alignment horizontal="center" vertical="center" textRotation="90"/>
    </xf>
    <xf numFmtId="0" fontId="7" fillId="0" borderId="5" xfId="0" applyFont="1" applyBorder="1" applyAlignment="1">
      <alignment horizontal="center"/>
    </xf>
    <xf numFmtId="2" fontId="8" fillId="12" borderId="4" xfId="0" applyNumberFormat="1" applyFont="1" applyFill="1" applyBorder="1" applyAlignment="1">
      <alignment horizontal="center"/>
    </xf>
    <xf numFmtId="2" fontId="8" fillId="0" borderId="4" xfId="0" applyNumberFormat="1" applyFont="1" applyFill="1" applyBorder="1" applyAlignment="1">
      <alignment horizontal="center" vertical="center"/>
    </xf>
    <xf numFmtId="2" fontId="8" fillId="0" borderId="4" xfId="0" applyNumberFormat="1" applyFont="1" applyFill="1" applyBorder="1" applyAlignment="1">
      <alignment horizontal="center"/>
    </xf>
    <xf numFmtId="0" fontId="16" fillId="5" borderId="3" xfId="0" applyFont="1" applyFill="1" applyBorder="1" applyAlignment="1">
      <alignment horizontal="center"/>
    </xf>
    <xf numFmtId="2" fontId="8" fillId="9" borderId="4" xfId="0" applyNumberFormat="1" applyFont="1" applyFill="1" applyBorder="1" applyAlignment="1">
      <alignment horizontal="center"/>
    </xf>
    <xf numFmtId="0" fontId="7" fillId="0" borderId="3" xfId="0" applyFont="1" applyBorder="1" applyAlignment="1">
      <alignment horizontal="center"/>
    </xf>
    <xf numFmtId="0" fontId="11" fillId="3" borderId="0" xfId="0" applyFont="1" applyFill="1" applyAlignment="1">
      <alignment horizontal="center" vertical="center"/>
    </xf>
    <xf numFmtId="0" fontId="11" fillId="4" borderId="0" xfId="0" applyFont="1" applyFill="1" applyAlignment="1">
      <alignment horizontal="center" vertical="center"/>
    </xf>
    <xf numFmtId="0" fontId="0" fillId="6" borderId="0" xfId="0" applyFill="1" applyAlignment="1">
      <alignment horizontal="center"/>
    </xf>
    <xf numFmtId="0" fontId="15" fillId="8" borderId="6" xfId="0" applyFont="1" applyFill="1" applyBorder="1" applyAlignment="1">
      <alignment horizontal="center" vertical="center" wrapText="1"/>
    </xf>
  </cellXfs>
  <cellStyles count="12">
    <cellStyle name="Date" xfId="1"/>
    <cellStyle name="En-tete1" xfId="2"/>
    <cellStyle name="En-tete2" xfId="3"/>
    <cellStyle name="Euro" xfId="4"/>
    <cellStyle name="Financier" xfId="5"/>
    <cellStyle name="Fixe" xfId="6"/>
    <cellStyle name="Lien hypertexte" xfId="7" builtinId="8"/>
    <cellStyle name="Monetaire" xfId="8"/>
    <cellStyle name="Normal" xfId="0" builtinId="0"/>
    <cellStyle name="Normal_FormulaireCalendrier6" xfId="9"/>
    <cellStyle name="Total" xfId="10" builtinId="25" customBuiltin="1"/>
    <cellStyle name="YELLOW" xfId="11"/>
  </cellStyles>
  <dxfs count="24">
    <dxf>
      <fill>
        <patternFill>
          <bgColor rgb="FF00B0F0"/>
        </patternFill>
      </fill>
    </dxf>
    <dxf>
      <font>
        <color theme="0"/>
      </font>
      <fill>
        <patternFill>
          <bgColor rgb="FFFF0000"/>
        </patternFill>
      </fill>
    </dxf>
    <dxf>
      <fill>
        <patternFill>
          <bgColor rgb="FF00B050"/>
        </patternFill>
      </fill>
    </dxf>
    <dxf>
      <font>
        <color theme="0"/>
      </font>
      <fill>
        <patternFill>
          <bgColor theme="1"/>
        </patternFill>
      </fill>
    </dxf>
    <dxf>
      <fill>
        <patternFill>
          <bgColor theme="0" tint="-0.24994659260841701"/>
        </patternFill>
      </fill>
    </dxf>
    <dxf>
      <font>
        <color theme="1"/>
      </font>
      <fill>
        <patternFill>
          <bgColor rgb="FFFFFF00"/>
        </patternFill>
      </fill>
    </dxf>
    <dxf>
      <fill>
        <patternFill>
          <bgColor rgb="FF00B0F0"/>
        </patternFill>
      </fill>
    </dxf>
    <dxf>
      <font>
        <color theme="0"/>
      </font>
      <fill>
        <patternFill>
          <bgColor rgb="FFFF0000"/>
        </patternFill>
      </fill>
    </dxf>
    <dxf>
      <fill>
        <patternFill>
          <bgColor rgb="FF00B050"/>
        </patternFill>
      </fill>
    </dxf>
    <dxf>
      <font>
        <color theme="0"/>
      </font>
      <fill>
        <patternFill>
          <bgColor theme="1"/>
        </patternFill>
      </fill>
    </dxf>
    <dxf>
      <fill>
        <patternFill>
          <bgColor theme="0" tint="-0.24994659260841701"/>
        </patternFill>
      </fill>
    </dxf>
    <dxf>
      <font>
        <color theme="1"/>
      </font>
      <fill>
        <patternFill>
          <bgColor rgb="FFFFFF00"/>
        </patternFill>
      </fill>
    </dxf>
    <dxf>
      <fill>
        <patternFill>
          <bgColor rgb="FF00B0F0"/>
        </patternFill>
      </fill>
    </dxf>
    <dxf>
      <font>
        <color theme="0"/>
      </font>
      <fill>
        <patternFill>
          <bgColor rgb="FFFF0000"/>
        </patternFill>
      </fill>
    </dxf>
    <dxf>
      <fill>
        <patternFill>
          <bgColor rgb="FF00B050"/>
        </patternFill>
      </fill>
    </dxf>
    <dxf>
      <font>
        <color theme="0"/>
      </font>
      <fill>
        <patternFill>
          <bgColor theme="1"/>
        </patternFill>
      </fill>
    </dxf>
    <dxf>
      <fill>
        <patternFill>
          <bgColor theme="0" tint="-0.24994659260841701"/>
        </patternFill>
      </fill>
    </dxf>
    <dxf>
      <font>
        <color theme="1"/>
      </font>
      <fill>
        <patternFill>
          <bgColor rgb="FFFFFF00"/>
        </patternFill>
      </fill>
    </dxf>
    <dxf>
      <fill>
        <patternFill>
          <bgColor rgb="FF00B0F0"/>
        </patternFill>
      </fill>
    </dxf>
    <dxf>
      <font>
        <color theme="0"/>
      </font>
      <fill>
        <patternFill>
          <bgColor rgb="FFFF0000"/>
        </patternFill>
      </fill>
    </dxf>
    <dxf>
      <fill>
        <patternFill>
          <bgColor rgb="FF00B050"/>
        </patternFill>
      </fill>
    </dxf>
    <dxf>
      <font>
        <color theme="0"/>
      </font>
      <fill>
        <patternFill>
          <bgColor theme="1"/>
        </patternFill>
      </fill>
    </dxf>
    <dxf>
      <fill>
        <patternFill>
          <bgColor theme="0" tint="-0.24994659260841701"/>
        </patternFill>
      </fill>
    </dxf>
    <dxf>
      <font>
        <color theme="1"/>
      </font>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400050</xdr:colOff>
          <xdr:row>2</xdr:row>
          <xdr:rowOff>85725</xdr:rowOff>
        </xdr:from>
        <xdr:to>
          <xdr:col>1</xdr:col>
          <xdr:colOff>123825</xdr:colOff>
          <xdr:row>5</xdr:row>
          <xdr:rowOff>19050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Go</a:t>
              </a:r>
            </a:p>
          </xdr:txBody>
        </xdr:sp>
        <xdr:clientData fPrintsWithSheet="0"/>
      </xdr:twoCellAnchor>
    </mc:Choice>
    <mc:Fallback/>
  </mc:AlternateContent>
  <xdr:twoCellAnchor>
    <xdr:from>
      <xdr:col>2</xdr:col>
      <xdr:colOff>76200</xdr:colOff>
      <xdr:row>2</xdr:row>
      <xdr:rowOff>76200</xdr:rowOff>
    </xdr:from>
    <xdr:to>
      <xdr:col>11</xdr:col>
      <xdr:colOff>438150</xdr:colOff>
      <xdr:row>13</xdr:row>
      <xdr:rowOff>9525</xdr:rowOff>
    </xdr:to>
    <xdr:sp macro="" textlink="">
      <xdr:nvSpPr>
        <xdr:cNvPr id="1027" name="Text Box 3"/>
        <xdr:cNvSpPr txBox="1">
          <a:spLocks noChangeArrowheads="1"/>
        </xdr:cNvSpPr>
      </xdr:nvSpPr>
      <xdr:spPr bwMode="auto">
        <a:xfrm>
          <a:off x="1447800" y="361950"/>
          <a:ext cx="6534150" cy="15240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prstDash val="dash"/>
          <a:miter lim="800000"/>
          <a:headEnd/>
          <a:tailEnd/>
        </a:ln>
      </xdr:spPr>
      <xdr:txBody>
        <a:bodyPr vertOverflow="clip" wrap="square" lIns="36576" tIns="22860" rIns="0" bIns="0" anchor="t" upright="1"/>
        <a:lstStyle/>
        <a:p>
          <a:pPr algn="l" rtl="0">
            <a:defRPr sz="1000"/>
          </a:pPr>
          <a:r>
            <a:rPr lang="fr-FR" sz="800" b="0" i="0" u="none" strike="noStrike" baseline="0">
              <a:solidFill>
                <a:srgbClr val="000000"/>
              </a:solidFill>
              <a:latin typeface="Verdana"/>
              <a:ea typeface="Verdana"/>
              <a:cs typeface="Verdana"/>
            </a:rPr>
            <a:t>j'aimerais que le samedi,dimanche ne compte pas en jour ouvert,</a:t>
          </a:r>
        </a:p>
        <a:p>
          <a:pPr algn="l" rtl="0">
            <a:defRPr sz="1000"/>
          </a:pPr>
          <a:r>
            <a:rPr lang="fr-FR" sz="800" b="0" i="0" u="none" strike="noStrike" baseline="0">
              <a:solidFill>
                <a:srgbClr val="000000"/>
              </a:solidFill>
              <a:latin typeface="Verdana"/>
              <a:ea typeface="Verdana"/>
              <a:cs typeface="Verdana"/>
            </a:rPr>
            <a:t>pouvoir ajouter une liste d'opérateur  nom prénom</a:t>
          </a:r>
        </a:p>
        <a:p>
          <a:pPr algn="l" rtl="0">
            <a:defRPr sz="1000"/>
          </a:pPr>
          <a:r>
            <a:rPr lang="fr-FR" sz="800" b="0" i="0" u="none" strike="noStrike" baseline="0">
              <a:solidFill>
                <a:srgbClr val="000000"/>
              </a:solidFill>
              <a:latin typeface="Verdana"/>
              <a:ea typeface="Verdana"/>
              <a:cs typeface="Verdana"/>
            </a:rPr>
            <a:t>et que toute ces infos rentré se reporte sur la feuille planning </a:t>
          </a:r>
        </a:p>
        <a:p>
          <a:pPr algn="l" rtl="0">
            <a:defRPr sz="1000"/>
          </a:pPr>
          <a:r>
            <a:rPr lang="fr-FR" sz="800" b="0" i="0" u="none" strike="noStrike" baseline="0">
              <a:solidFill>
                <a:srgbClr val="000000"/>
              </a:solidFill>
              <a:latin typeface="Verdana"/>
              <a:ea typeface="Verdana"/>
              <a:cs typeface="Verdana"/>
            </a:rPr>
            <a:t>exemple :</a:t>
          </a:r>
        </a:p>
        <a:p>
          <a:pPr algn="l" rtl="0">
            <a:defRPr sz="1000"/>
          </a:pPr>
          <a:r>
            <a:rPr lang="fr-FR" sz="800" b="0" i="0" u="none" strike="noStrike" baseline="0">
              <a:solidFill>
                <a:srgbClr val="000000"/>
              </a:solidFill>
              <a:latin typeface="Verdana"/>
              <a:ea typeface="Verdana"/>
              <a:cs typeface="Verdana"/>
            </a:rPr>
            <a:t>Mr Excel pose des CP du 04/01/16 au 08/01/16 cela lui prend 5 CP</a:t>
          </a:r>
        </a:p>
        <a:p>
          <a:pPr algn="l" rtl="0">
            <a:defRPr sz="1000"/>
          </a:pPr>
          <a:r>
            <a:rPr lang="fr-FR" sz="800" b="0" i="0" u="none" strike="noStrike" baseline="0">
              <a:solidFill>
                <a:srgbClr val="000000"/>
              </a:solidFill>
              <a:latin typeface="Verdana"/>
              <a:ea typeface="Verdana"/>
              <a:cs typeface="Verdana"/>
            </a:rPr>
            <a:t>le calendrier viens alors mettre les infos dans planning la somme pour 1 cp et a mettre dans la colonne F &amp; le mot CP dans la colonne G.</a:t>
          </a:r>
        </a:p>
        <a:p>
          <a:pPr algn="l" rtl="0">
            <a:defRPr sz="1000"/>
          </a:pPr>
          <a:endParaRPr lang="fr-FR" sz="800" b="0" i="0" u="none" strike="noStrike" baseline="0">
            <a:solidFill>
              <a:srgbClr val="000000"/>
            </a:solidFill>
            <a:latin typeface="Verdana"/>
            <a:ea typeface="Verdana"/>
            <a:cs typeface="Verdana"/>
          </a:endParaRPr>
        </a:p>
        <a:p>
          <a:pPr algn="l" rtl="0">
            <a:defRPr sz="1000"/>
          </a:pPr>
          <a:r>
            <a:rPr lang="fr-FR" sz="800" b="0" i="0" u="none" strike="noStrike" baseline="0">
              <a:solidFill>
                <a:srgbClr val="000000"/>
              </a:solidFill>
              <a:latin typeface="Verdana"/>
              <a:ea typeface="Verdana"/>
              <a:cs typeface="Verdana"/>
            </a:rPr>
            <a:t>merci a tous pour votre aide</a:t>
          </a:r>
        </a:p>
        <a:p>
          <a:pPr algn="l" rtl="0">
            <a:defRPr sz="1000"/>
          </a:pPr>
          <a:endParaRPr lang="fr-FR" sz="800" b="0" i="0" u="none" strike="noStrike" baseline="0">
            <a:solidFill>
              <a:srgbClr val="000000"/>
            </a:solidFill>
            <a:latin typeface="Verdana"/>
            <a:ea typeface="Verdana"/>
            <a:cs typeface="Verdana"/>
          </a:endParaRPr>
        </a:p>
        <a:p>
          <a:pPr algn="l" rtl="0">
            <a:defRPr sz="1000"/>
          </a:pPr>
          <a:endParaRPr lang="fr-FR" sz="800" b="0" i="0" u="none" strike="noStrike" baseline="0">
            <a:solidFill>
              <a:srgbClr val="000000"/>
            </a:solidFill>
            <a:latin typeface="Verdana"/>
            <a:ea typeface="Verdana"/>
            <a:cs typeface="Verdana"/>
          </a:endParaRPr>
        </a:p>
      </xdr:txBody>
    </xdr:sp>
    <xdr:clientData/>
  </xdr:twoCellAnchor>
  <xdr:twoCellAnchor editAs="oneCell">
    <xdr:from>
      <xdr:col>2</xdr:col>
      <xdr:colOff>66675</xdr:colOff>
      <xdr:row>15</xdr:row>
      <xdr:rowOff>95250</xdr:rowOff>
    </xdr:from>
    <xdr:to>
      <xdr:col>10</xdr:col>
      <xdr:colOff>381000</xdr:colOff>
      <xdr:row>37</xdr:row>
      <xdr:rowOff>57150</xdr:rowOff>
    </xdr:to>
    <xdr:pic>
      <xdr:nvPicPr>
        <xdr:cNvPr id="1040"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 y="2257425"/>
          <a:ext cx="5800725" cy="31051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180975</xdr:colOff>
      <xdr:row>5</xdr:row>
      <xdr:rowOff>85725</xdr:rowOff>
    </xdr:from>
    <xdr:to>
      <xdr:col>3</xdr:col>
      <xdr:colOff>323850</xdr:colOff>
      <xdr:row>18</xdr:row>
      <xdr:rowOff>85725</xdr:rowOff>
    </xdr:to>
    <xdr:cxnSp macro="">
      <xdr:nvCxnSpPr>
        <xdr:cNvPr id="4" name="Connecteur droit avec flèche 3"/>
        <xdr:cNvCxnSpPr/>
      </xdr:nvCxnSpPr>
      <xdr:spPr>
        <a:xfrm flipH="1" flipV="1">
          <a:off x="866775" y="819150"/>
          <a:ext cx="1514475" cy="1857375"/>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OISGO~1/AppData/Local/Temp/jb-formulai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Mémo"/>
      <sheetName val="BarreAttente"/>
      <sheetName val="ComboBox"/>
      <sheetName val="ChampsIndicés"/>
      <sheetName val="SaisieFicheSimple"/>
      <sheetName val="CaseCocherOptions"/>
      <sheetName val="Additem"/>
      <sheetName val="BD"/>
      <sheetName val="SaisieFicheCréation"/>
      <sheetName val="SaisieFicheCréationBis"/>
      <sheetName val="SaisieFicheModif"/>
      <sheetName val="ConsultPhoto"/>
      <sheetName val="CalculSimple"/>
      <sheetName val="Saisie fiche avec calcul"/>
      <sheetName val="RazControles"/>
      <sheetName val="ListeUneCellule"/>
      <sheetName val="EditeurListBox"/>
      <sheetName val="ValidationToutesZones"/>
      <sheetName val="RowSource_et_VBA"/>
      <sheetName val="RowSource_et_List"/>
      <sheetName val="SansDoublons"/>
      <sheetName val="ListeSansVide&amp;SansVidesTriée"/>
      <sheetName val="ListeHorizontale"/>
      <sheetName val="ListeTriéeSansTableau"/>
      <sheetName val="ChoixSuccessifs"/>
      <sheetName val="ListeTriéeTableauFonction"/>
      <sheetName val="ListeTriéeTableau"/>
      <sheetName val="Liste2colonnes"/>
      <sheetName val="Liste2colonnesFichiers"/>
      <sheetName val="ListeSansDoublonsTriéFiltre"/>
      <sheetName val="ListeSansDoublonsTriéFonction"/>
      <sheetName val="ListeSansDoublonsTriéFeuille"/>
      <sheetName val="ListeSansDoublonsTriéCollection"/>
      <sheetName val="ListeSansDoublonsDictionnaire"/>
      <sheetName val="ListeSansDoublonsTriéTableau"/>
      <sheetName val="ListeSansDoublonsTriéADO"/>
      <sheetName val="ListeSansDoublonsTriéMatriciel"/>
      <sheetName val="ListeOnglets"/>
      <sheetName val="ListeOngletsFeuille"/>
      <sheetName val="AjoutListe2"/>
      <sheetName val="SupListe"/>
      <sheetName val="ListBoxSimul"/>
      <sheetName val="ComboPhoto"/>
      <sheetName val="ComboPhoto2"/>
      <sheetName val="FormMultiPages"/>
      <sheetName val="ControleSaisie"/>
      <sheetName val="TransfertListe"/>
      <sheetName val="TransfertListe2"/>
      <sheetName val="TransfertListeTrié"/>
      <sheetName val="SelectionMultiples"/>
      <sheetName val="FusionIntersection"/>
      <sheetName val="ControlesBOControles"/>
      <sheetName val="ComboBoxBOControles"/>
      <sheetName val="ControlesBOFormulaire"/>
      <sheetName val="ComboBoxBOFormulaire2"/>
      <sheetName val="CaseCocherBOControles1"/>
      <sheetName val="CaseCocherBOControles2"/>
      <sheetName val="CaseOptions"/>
      <sheetName val="List2colonnesTableau"/>
      <sheetName val="DevisSimple"/>
      <sheetName val="DevisMultiLignes"/>
      <sheetName val="Facture"/>
      <sheetName val="ChoixLettreTableurBD"/>
      <sheetName val="ChoixLettreTableurBD2"/>
      <sheetName val="ChoixLettreBD"/>
      <sheetName val="ChoixLettreBD2"/>
      <sheetName val="ChoixServiceBD"/>
      <sheetName val="ListesBoxCascadeTableurBD"/>
      <sheetName val="Listes2"/>
      <sheetName val="ListBoxCascadeTableur"/>
      <sheetName val="ListesBox2ColonnesTableurBD2"/>
      <sheetName val="VisuTxt"/>
      <sheetName val="RenommeFichier"/>
      <sheetName val="ListesCascadesRecettes"/>
      <sheetName val="ListeCascadeSimple"/>
      <sheetName val="ListeCascadeSimple2"/>
      <sheetName val="ListeCascadeSimple3"/>
      <sheetName val="SaisieAntiDoublons"/>
      <sheetName val="CascadeSansDoublons"/>
      <sheetName val="Tri"/>
      <sheetName val="FiltreHorizontal"/>
      <sheetName val="SaisieHeures"/>
      <sheetName val="SaisieHeuresSup24"/>
      <sheetName val="SaisieDates"/>
      <sheetName val="SaisieNumérique"/>
      <sheetName val="SélectionMultiple2"/>
      <sheetName val="CascadePrixSimple"/>
      <sheetName val="CascadePrixQte"/>
      <sheetName val="ListesPrixQte"/>
      <sheetName val="PrixQte"/>
      <sheetName val="CascadeBDPrixQte"/>
      <sheetName val="MasqueSaisieDate"/>
      <sheetName val="MasqueSaisieChLettres"/>
      <sheetName val="CalendrierForm2dates"/>
      <sheetName val="CalendrierTableur2dates"/>
      <sheetName val="CalendrierTableur1Date"/>
      <sheetName val="2colonnes"/>
      <sheetName val="HyperLien"/>
      <sheetName val="Imprime"/>
      <sheetName val="CréationBoutons"/>
      <sheetName val="SaisieAntiDoublons2"/>
      <sheetName val="ListeOngletsFormulaire"/>
      <sheetName val="Questionnaire1"/>
      <sheetName val="Questionnaire2"/>
      <sheetName val="CalendrierForm1Date"/>
      <sheetName val="CodePostal"/>
      <sheetName val="MultiColonnes"/>
      <sheetName val="ListeCascadePays"/>
      <sheetName val="jb-formulaire"/>
    </sheetNames>
    <sheetDataSet>
      <sheetData sheetId="0" refreshError="1"/>
      <sheetData sheetId="1" refreshError="1"/>
      <sheetData sheetId="2" refreshError="1"/>
      <sheetData sheetId="3">
        <row r="1">
          <cell r="B1" t="str">
            <v>Liste services</v>
          </cell>
        </row>
        <row r="2">
          <cell r="B2" t="str">
            <v>Etudes</v>
          </cell>
        </row>
        <row r="3">
          <cell r="B3" t="str">
            <v>Informatique</v>
          </cell>
        </row>
        <row r="4">
          <cell r="B4" t="str">
            <v>Marketing</v>
          </cell>
        </row>
        <row r="5">
          <cell r="B5" t="str">
            <v>Production</v>
          </cell>
        </row>
      </sheetData>
      <sheetData sheetId="4" refreshError="1"/>
      <sheetData sheetId="5"/>
      <sheetData sheetId="6" refreshError="1"/>
      <sheetData sheetId="7">
        <row r="1">
          <cell r="B1" t="str">
            <v>Ville</v>
          </cell>
        </row>
        <row r="2">
          <cell r="B2" t="str">
            <v>Boulogne</v>
          </cell>
        </row>
        <row r="3">
          <cell r="B3" t="str">
            <v>Lyon</v>
          </cell>
        </row>
        <row r="4">
          <cell r="B4" t="str">
            <v>Paris</v>
          </cell>
        </row>
        <row r="5">
          <cell r="B5" t="str">
            <v>Versailles</v>
          </cell>
        </row>
      </sheetData>
      <sheetData sheetId="8" refreshError="1"/>
      <sheetData sheetId="9" refreshError="1"/>
      <sheetData sheetId="10" refreshError="1"/>
      <sheetData sheetId="11" refreshError="1"/>
      <sheetData sheetId="12" refreshError="1"/>
      <sheetData sheetId="13">
        <row r="1">
          <cell r="A1" t="str">
            <v>Produit</v>
          </cell>
        </row>
        <row r="2">
          <cell r="A2" t="str">
            <v>Basket</v>
          </cell>
        </row>
        <row r="3">
          <cell r="A3" t="str">
            <v>Pantalon</v>
          </cell>
        </row>
        <row r="4">
          <cell r="A4" t="str">
            <v>Short</v>
          </cell>
        </row>
        <row r="5">
          <cell r="A5" t="str">
            <v>Tennis</v>
          </cell>
        </row>
        <row r="6">
          <cell r="A6" t="str">
            <v>Sac</v>
          </cell>
        </row>
        <row r="7">
          <cell r="A7" t="str">
            <v>Ballon</v>
          </cell>
        </row>
        <row r="8">
          <cell r="A8" t="str">
            <v>Raquette</v>
          </cell>
        </row>
      </sheetData>
      <sheetData sheetId="14"/>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sheetData sheetId="24">
        <row r="2">
          <cell r="B2" t="str">
            <v>Balutin</v>
          </cell>
        </row>
        <row r="3">
          <cell r="B3" t="str">
            <v>Zoé</v>
          </cell>
        </row>
        <row r="4">
          <cell r="B4" t="str">
            <v>Ceuzin</v>
          </cell>
        </row>
        <row r="5">
          <cell r="B5" t="str">
            <v>Espinasse</v>
          </cell>
        </row>
        <row r="7">
          <cell r="B7" t="str">
            <v>Koala</v>
          </cell>
        </row>
        <row r="8">
          <cell r="B8" t="str">
            <v>Bibi</v>
          </cell>
        </row>
        <row r="10">
          <cell r="B10" t="str">
            <v>Bobo</v>
          </cell>
        </row>
      </sheetData>
      <sheetData sheetId="25">
        <row r="1">
          <cell r="B1" t="str">
            <v>Liste</v>
          </cell>
        </row>
        <row r="2">
          <cell r="B2" t="str">
            <v>Balutin</v>
          </cell>
        </row>
        <row r="3">
          <cell r="B3" t="str">
            <v>Bobo</v>
          </cell>
        </row>
        <row r="4">
          <cell r="B4" t="str">
            <v>Ceuzin</v>
          </cell>
        </row>
        <row r="5">
          <cell r="B5" t="str">
            <v>Espinasse</v>
          </cell>
        </row>
        <row r="6">
          <cell r="B6" t="str">
            <v>Koko</v>
          </cell>
        </row>
        <row r="7">
          <cell r="B7" t="str">
            <v>Koala</v>
          </cell>
        </row>
        <row r="8">
          <cell r="B8" t="str">
            <v>Bibi</v>
          </cell>
        </row>
        <row r="9">
          <cell r="B9" t="str">
            <v>Poulidor</v>
          </cell>
        </row>
        <row r="10">
          <cell r="B10" t="str">
            <v>Florence</v>
          </cell>
        </row>
      </sheetData>
      <sheetData sheetId="26">
        <row r="1">
          <cell r="B1" t="str">
            <v>Liste</v>
          </cell>
        </row>
        <row r="2">
          <cell r="B2" t="str">
            <v>Balutin</v>
          </cell>
        </row>
        <row r="3">
          <cell r="B3" t="str">
            <v>Bobo</v>
          </cell>
        </row>
        <row r="4">
          <cell r="B4" t="str">
            <v>Ceuzin</v>
          </cell>
        </row>
        <row r="5">
          <cell r="B5" t="str">
            <v>Espinasse</v>
          </cell>
        </row>
        <row r="6">
          <cell r="B6" t="str">
            <v>Koko</v>
          </cell>
        </row>
        <row r="7">
          <cell r="B7" t="str">
            <v>Anquetil</v>
          </cell>
        </row>
        <row r="8">
          <cell r="B8" t="str">
            <v>Bibi</v>
          </cell>
        </row>
        <row r="9">
          <cell r="B9" t="str">
            <v>Poulidor</v>
          </cell>
        </row>
        <row r="10">
          <cell r="B10" t="str">
            <v>Florence</v>
          </cell>
        </row>
        <row r="11">
          <cell r="B11" t="str">
            <v>Zoé</v>
          </cell>
        </row>
        <row r="12">
          <cell r="B12" t="str">
            <v>Gidel</v>
          </cell>
        </row>
        <row r="13">
          <cell r="B13" t="str">
            <v>Miroux</v>
          </cell>
        </row>
      </sheetData>
      <sheetData sheetId="27">
        <row r="1">
          <cell r="B1" t="str">
            <v>Liste</v>
          </cell>
        </row>
        <row r="2">
          <cell r="B2" t="str">
            <v>Durand</v>
          </cell>
        </row>
        <row r="3">
          <cell r="B3" t="str">
            <v>Balu</v>
          </cell>
        </row>
        <row r="4">
          <cell r="B4" t="str">
            <v>Dupont</v>
          </cell>
        </row>
        <row r="5">
          <cell r="B5" t="str">
            <v>Ceuzin</v>
          </cell>
        </row>
        <row r="6">
          <cell r="B6" t="str">
            <v>Florence</v>
          </cell>
        </row>
        <row r="7">
          <cell r="B7" t="str">
            <v>Zoe</v>
          </cell>
        </row>
        <row r="8">
          <cell r="B8" t="str">
            <v>Nicolas</v>
          </cell>
        </row>
        <row r="9">
          <cell r="B9" t="str">
            <v>Bellanger</v>
          </cell>
        </row>
      </sheetData>
      <sheetData sheetId="28">
        <row r="1">
          <cell r="A1" t="str">
            <v>Code</v>
          </cell>
        </row>
        <row r="2">
          <cell r="A2">
            <v>55391</v>
          </cell>
        </row>
        <row r="3">
          <cell r="A3">
            <v>55907</v>
          </cell>
        </row>
        <row r="4">
          <cell r="A4">
            <v>56211</v>
          </cell>
        </row>
        <row r="5">
          <cell r="A5">
            <v>56637</v>
          </cell>
        </row>
        <row r="6">
          <cell r="A6">
            <v>56726</v>
          </cell>
        </row>
        <row r="7">
          <cell r="A7">
            <v>56913</v>
          </cell>
        </row>
        <row r="8">
          <cell r="A8">
            <v>70021</v>
          </cell>
        </row>
        <row r="9">
          <cell r="A9">
            <v>70064</v>
          </cell>
        </row>
      </sheetData>
      <sheetData sheetId="29" refreshError="1"/>
      <sheetData sheetId="30">
        <row r="1">
          <cell r="C1" t="str">
            <v>Liste</v>
          </cell>
        </row>
        <row r="2">
          <cell r="C2" t="str">
            <v>Compta</v>
          </cell>
        </row>
        <row r="3">
          <cell r="C3" t="str">
            <v>Etudes</v>
          </cell>
        </row>
        <row r="4">
          <cell r="C4" t="str">
            <v>Marketing</v>
          </cell>
        </row>
        <row r="5">
          <cell r="C5" t="str">
            <v>Production</v>
          </cell>
        </row>
      </sheetData>
      <sheetData sheetId="31">
        <row r="1">
          <cell r="A1" t="str">
            <v>Liste</v>
          </cell>
        </row>
        <row r="2">
          <cell r="A2" t="str">
            <v>Marketing</v>
          </cell>
        </row>
        <row r="3">
          <cell r="A3" t="str">
            <v>Etudes</v>
          </cell>
        </row>
        <row r="4">
          <cell r="A4" t="str">
            <v>Marketing</v>
          </cell>
        </row>
        <row r="5">
          <cell r="A5" t="str">
            <v>Etudes</v>
          </cell>
        </row>
        <row r="7">
          <cell r="A7" t="str">
            <v>Etudes</v>
          </cell>
        </row>
        <row r="8">
          <cell r="A8" t="str">
            <v>Marketing</v>
          </cell>
        </row>
        <row r="9">
          <cell r="A9" t="str">
            <v>Etudes</v>
          </cell>
        </row>
        <row r="10">
          <cell r="A10" t="str">
            <v>Production</v>
          </cell>
        </row>
        <row r="12">
          <cell r="A12" t="str">
            <v>Marketing</v>
          </cell>
        </row>
        <row r="13">
          <cell r="A13" t="str">
            <v>Etudes</v>
          </cell>
        </row>
        <row r="14">
          <cell r="A14" t="str">
            <v>Compta</v>
          </cell>
        </row>
        <row r="15">
          <cell r="A15" t="str">
            <v>Etudes</v>
          </cell>
        </row>
        <row r="16">
          <cell r="A16" t="str">
            <v>Marketing</v>
          </cell>
        </row>
        <row r="17">
          <cell r="A17" t="str">
            <v>Etudes</v>
          </cell>
        </row>
        <row r="18">
          <cell r="A18" t="str">
            <v>Compta</v>
          </cell>
        </row>
      </sheetData>
      <sheetData sheetId="32" refreshError="1"/>
      <sheetData sheetId="33" refreshError="1"/>
      <sheetData sheetId="34" refreshError="1"/>
      <sheetData sheetId="35" refreshError="1"/>
      <sheetData sheetId="36"/>
      <sheetData sheetId="37">
        <row r="2">
          <cell r="F2" t="str">
            <v>Abelard</v>
          </cell>
        </row>
        <row r="3">
          <cell r="F3" t="str">
            <v>Alain</v>
          </cell>
        </row>
        <row r="4">
          <cell r="F4" t="str">
            <v>Bruno</v>
          </cell>
        </row>
        <row r="5">
          <cell r="F5" t="str">
            <v>Miroux</v>
          </cell>
        </row>
        <row r="6">
          <cell r="F6" t="str">
            <v>roro</v>
          </cell>
        </row>
        <row r="7">
          <cell r="F7" t="str">
            <v>Wolf</v>
          </cell>
        </row>
        <row r="8">
          <cell r="F8">
            <v>0</v>
          </cell>
        </row>
        <row r="9">
          <cell r="F9">
            <v>0</v>
          </cell>
        </row>
      </sheetData>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ow r="1">
          <cell r="B1" t="str">
            <v>Liste</v>
          </cell>
        </row>
        <row r="2">
          <cell r="B2" t="str">
            <v>Campas</v>
          </cell>
        </row>
        <row r="3">
          <cell r="B3" t="str">
            <v>Dupont</v>
          </cell>
        </row>
        <row r="4">
          <cell r="B4" t="str">
            <v>Durand</v>
          </cell>
        </row>
        <row r="5">
          <cell r="B5" t="str">
            <v>Espinasse</v>
          </cell>
        </row>
        <row r="6">
          <cell r="B6" t="str">
            <v>Libert</v>
          </cell>
        </row>
        <row r="7">
          <cell r="B7" t="str">
            <v>Martin</v>
          </cell>
        </row>
      </sheetData>
      <sheetData sheetId="53">
        <row r="1">
          <cell r="E1" t="str">
            <v>Liste</v>
          </cell>
        </row>
        <row r="2">
          <cell r="E2" t="str">
            <v>Boulogne</v>
          </cell>
        </row>
        <row r="3">
          <cell r="E3" t="str">
            <v>Lyon</v>
          </cell>
        </row>
        <row r="4">
          <cell r="E4" t="str">
            <v>Paris</v>
          </cell>
        </row>
        <row r="5">
          <cell r="E5" t="str">
            <v>Versailles</v>
          </cell>
        </row>
        <row r="6">
          <cell r="E6" t="str">
            <v>Montigny</v>
          </cell>
        </row>
      </sheetData>
      <sheetData sheetId="54" refreshError="1"/>
      <sheetData sheetId="55" refreshError="1"/>
      <sheetData sheetId="56" refreshError="1"/>
      <sheetData sheetId="57" refreshError="1"/>
      <sheetData sheetId="58" refreshError="1"/>
      <sheetData sheetId="59" refreshError="1"/>
      <sheetData sheetId="60" refreshError="1"/>
      <sheetData sheetId="61"/>
      <sheetData sheetId="62"/>
      <sheetData sheetId="63" refreshError="1"/>
      <sheetData sheetId="64" refreshError="1"/>
      <sheetData sheetId="65" refreshError="1"/>
      <sheetData sheetId="66" refreshError="1"/>
      <sheetData sheetId="67"/>
      <sheetData sheetId="68" refreshError="1"/>
      <sheetData sheetId="69"/>
      <sheetData sheetId="70" refreshError="1"/>
      <sheetData sheetId="71"/>
      <sheetData sheetId="72" refreshError="1"/>
      <sheetData sheetId="73" refreshError="1"/>
      <sheetData sheetId="74"/>
      <sheetData sheetId="75">
        <row r="1">
          <cell r="E1" t="str">
            <v>Basket</v>
          </cell>
          <cell r="F1" t="str">
            <v>Pantalon</v>
          </cell>
          <cell r="G1" t="str">
            <v>Tennis</v>
          </cell>
          <cell r="H1" t="str">
            <v>Blouson</v>
          </cell>
        </row>
        <row r="2">
          <cell r="E2" t="str">
            <v>Bleu</v>
          </cell>
          <cell r="F2" t="str">
            <v>Jaune</v>
          </cell>
          <cell r="G2" t="str">
            <v>Jaune</v>
          </cell>
          <cell r="H2" t="str">
            <v>Jaune</v>
          </cell>
        </row>
        <row r="3">
          <cell r="E3" t="str">
            <v>Jaune</v>
          </cell>
          <cell r="F3" t="str">
            <v>Marron</v>
          </cell>
          <cell r="G3" t="str">
            <v>Rouge</v>
          </cell>
          <cell r="H3" t="str">
            <v>Rouge</v>
          </cell>
        </row>
        <row r="4">
          <cell r="E4" t="str">
            <v>Marron</v>
          </cell>
          <cell r="F4" t="str">
            <v>Vert</v>
          </cell>
          <cell r="G4" t="str">
            <v>Vert</v>
          </cell>
          <cell r="H4" t="str">
            <v>Vert</v>
          </cell>
        </row>
        <row r="5">
          <cell r="E5" t="str">
            <v>Orange</v>
          </cell>
          <cell r="G5" t="str">
            <v>Violet</v>
          </cell>
          <cell r="H5" t="str">
            <v>Violet</v>
          </cell>
        </row>
        <row r="6">
          <cell r="E6" t="str">
            <v>Rose</v>
          </cell>
          <cell r="G6" t="str">
            <v>Marron</v>
          </cell>
        </row>
        <row r="7">
          <cell r="E7" t="str">
            <v>Rouge</v>
          </cell>
        </row>
        <row r="8">
          <cell r="E8" t="str">
            <v>Vert</v>
          </cell>
        </row>
      </sheetData>
      <sheetData sheetId="76"/>
      <sheetData sheetId="77">
        <row r="1">
          <cell r="A1" t="str">
            <v>Basket</v>
          </cell>
          <cell r="B1" t="str">
            <v>Pantalon</v>
          </cell>
          <cell r="C1" t="str">
            <v>Tennis</v>
          </cell>
          <cell r="D1" t="str">
            <v>Blouson</v>
          </cell>
        </row>
      </sheetData>
      <sheetData sheetId="78" refreshError="1"/>
      <sheetData sheetId="79">
        <row r="1">
          <cell r="A1" t="str">
            <v>Client</v>
          </cell>
          <cell r="B1" t="str">
            <v>Type_Report</v>
          </cell>
        </row>
        <row r="2">
          <cell r="A2" t="str">
            <v>RENAULT</v>
          </cell>
          <cell r="B2" t="str">
            <v>RAPP1</v>
          </cell>
        </row>
        <row r="3">
          <cell r="A3" t="str">
            <v>RENAULT</v>
          </cell>
          <cell r="B3" t="str">
            <v>RAPP1</v>
          </cell>
        </row>
        <row r="4">
          <cell r="A4" t="str">
            <v>RENAULT</v>
          </cell>
          <cell r="B4" t="str">
            <v>RAPP1</v>
          </cell>
        </row>
        <row r="5">
          <cell r="A5" t="str">
            <v>RENAULT</v>
          </cell>
          <cell r="B5" t="str">
            <v>RAPP1</v>
          </cell>
        </row>
        <row r="6">
          <cell r="A6" t="str">
            <v>RENAULT</v>
          </cell>
          <cell r="B6" t="str">
            <v>RAPP1</v>
          </cell>
        </row>
        <row r="7">
          <cell r="A7" t="str">
            <v>RENAULT</v>
          </cell>
          <cell r="B7" t="str">
            <v>RAPP1</v>
          </cell>
        </row>
        <row r="8">
          <cell r="A8" t="str">
            <v>RENAULT</v>
          </cell>
          <cell r="B8" t="str">
            <v>RAPP2</v>
          </cell>
        </row>
        <row r="9">
          <cell r="A9" t="str">
            <v>RENAULT</v>
          </cell>
          <cell r="B9" t="str">
            <v>RAPP2</v>
          </cell>
        </row>
        <row r="10">
          <cell r="A10" t="str">
            <v>RENAULT</v>
          </cell>
          <cell r="B10" t="str">
            <v>RAPP2</v>
          </cell>
        </row>
        <row r="11">
          <cell r="A11" t="str">
            <v>RENAULT</v>
          </cell>
          <cell r="B11" t="str">
            <v>RAPP2</v>
          </cell>
        </row>
        <row r="12">
          <cell r="A12" t="str">
            <v>RENAULT</v>
          </cell>
          <cell r="B12" t="str">
            <v>RAPP3</v>
          </cell>
        </row>
        <row r="13">
          <cell r="A13" t="str">
            <v>PEUGEOT</v>
          </cell>
          <cell r="B13" t="str">
            <v>RAPP4</v>
          </cell>
        </row>
        <row r="14">
          <cell r="A14" t="str">
            <v>PEUGEOT</v>
          </cell>
          <cell r="B14" t="str">
            <v>RAPP4</v>
          </cell>
        </row>
        <row r="15">
          <cell r="A15" t="str">
            <v>PEUGEOT</v>
          </cell>
          <cell r="B15" t="str">
            <v>RAPP4</v>
          </cell>
        </row>
        <row r="16">
          <cell r="A16" t="str">
            <v>PEUGEOT</v>
          </cell>
          <cell r="B16" t="str">
            <v>RAPP4</v>
          </cell>
        </row>
        <row r="17">
          <cell r="A17" t="str">
            <v>PEUGEOT</v>
          </cell>
          <cell r="B17" t="str">
            <v>RAPP4</v>
          </cell>
        </row>
        <row r="18">
          <cell r="A18" t="str">
            <v>PEUGEOT</v>
          </cell>
          <cell r="B18" t="str">
            <v>RAPP4</v>
          </cell>
        </row>
        <row r="19">
          <cell r="A19" t="str">
            <v>PEUGEOT</v>
          </cell>
          <cell r="B19" t="str">
            <v>RAPP5</v>
          </cell>
        </row>
        <row r="20">
          <cell r="A20" t="str">
            <v>PEUGEOT</v>
          </cell>
          <cell r="B20" t="str">
            <v>RAPP5</v>
          </cell>
        </row>
        <row r="21">
          <cell r="A21" t="str">
            <v>PEUGEOT</v>
          </cell>
          <cell r="B21" t="str">
            <v>RAPP5</v>
          </cell>
        </row>
        <row r="22">
          <cell r="A22" t="str">
            <v>PEUGEOT</v>
          </cell>
          <cell r="B22" t="str">
            <v>RAPP5</v>
          </cell>
        </row>
        <row r="23">
          <cell r="A23" t="str">
            <v>PEUGEOT</v>
          </cell>
          <cell r="B23" t="str">
            <v>RAPP5</v>
          </cell>
        </row>
        <row r="24">
          <cell r="A24" t="str">
            <v>CITROEN</v>
          </cell>
          <cell r="B24" t="str">
            <v>RAPP15</v>
          </cell>
        </row>
        <row r="25">
          <cell r="A25" t="str">
            <v>CITROEN</v>
          </cell>
          <cell r="B25" t="str">
            <v>RAPP16</v>
          </cell>
        </row>
        <row r="26">
          <cell r="A26" t="str">
            <v>CITROEN</v>
          </cell>
          <cell r="B26" t="str">
            <v>RAPP17</v>
          </cell>
        </row>
        <row r="27">
          <cell r="A27" t="str">
            <v>CITROEN</v>
          </cell>
          <cell r="B27" t="str">
            <v>RAPP18</v>
          </cell>
        </row>
        <row r="28">
          <cell r="A28" t="str">
            <v>CITROEN</v>
          </cell>
          <cell r="B28" t="str">
            <v>RAPP10</v>
          </cell>
        </row>
        <row r="29">
          <cell r="A29" t="str">
            <v>CITROEN</v>
          </cell>
          <cell r="B29" t="str">
            <v>RAPP10</v>
          </cell>
        </row>
        <row r="30">
          <cell r="A30" t="str">
            <v>CITROEN</v>
          </cell>
          <cell r="B30" t="str">
            <v>RAPP10</v>
          </cell>
        </row>
        <row r="31">
          <cell r="A31" t="str">
            <v>CITROEN</v>
          </cell>
          <cell r="B31" t="str">
            <v>RAPP10</v>
          </cell>
        </row>
        <row r="32">
          <cell r="A32" t="str">
            <v>CITROEN</v>
          </cell>
          <cell r="B32" t="str">
            <v>RAPP14</v>
          </cell>
        </row>
        <row r="33">
          <cell r="A33" t="str">
            <v>CITROEN</v>
          </cell>
          <cell r="B33" t="str">
            <v>RAPP15</v>
          </cell>
        </row>
        <row r="34">
          <cell r="A34" t="str">
            <v>CITROEN</v>
          </cell>
          <cell r="B34" t="str">
            <v>RAPP16</v>
          </cell>
        </row>
        <row r="35">
          <cell r="A35" t="str">
            <v>CITROEN</v>
          </cell>
          <cell r="B35" t="str">
            <v>RAPP17</v>
          </cell>
        </row>
        <row r="36">
          <cell r="A36" t="str">
            <v>CITROEN</v>
          </cell>
          <cell r="B36" t="str">
            <v>RAPP18</v>
          </cell>
        </row>
      </sheetData>
      <sheetData sheetId="80">
        <row r="1">
          <cell r="A1" t="str">
            <v>Nom</v>
          </cell>
          <cell r="B1" t="str">
            <v>Service</v>
          </cell>
          <cell r="C1" t="str">
            <v>Salaire</v>
          </cell>
          <cell r="D1" t="str">
            <v>Qualif</v>
          </cell>
          <cell r="G1" t="str">
            <v>Choix tri</v>
          </cell>
        </row>
      </sheetData>
      <sheetData sheetId="81"/>
      <sheetData sheetId="82" refreshError="1"/>
      <sheetData sheetId="83" refreshError="1"/>
      <sheetData sheetId="84" refreshError="1"/>
      <sheetData sheetId="85" refreshError="1"/>
      <sheetData sheetId="86"/>
      <sheetData sheetId="87"/>
      <sheetData sheetId="88" refreshError="1"/>
      <sheetData sheetId="89" refreshError="1"/>
      <sheetData sheetId="90"/>
      <sheetData sheetId="9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sheetData sheetId="102" refreshError="1"/>
      <sheetData sheetId="103" refreshError="1"/>
      <sheetData sheetId="104" refreshError="1"/>
      <sheetData sheetId="105" refreshError="1"/>
      <sheetData sheetId="106">
        <row r="1">
          <cell r="A1" t="str">
            <v>Codes postaux</v>
          </cell>
          <cell r="B1" t="str">
            <v>Villes</v>
          </cell>
        </row>
        <row r="2">
          <cell r="A2" t="str">
            <v>01090</v>
          </cell>
          <cell r="B2" t="str">
            <v>Francheleins</v>
          </cell>
        </row>
        <row r="3">
          <cell r="A3" t="str">
            <v>01090</v>
          </cell>
          <cell r="B3" t="str">
            <v>Genouilleux</v>
          </cell>
        </row>
        <row r="4">
          <cell r="A4" t="str">
            <v>01090</v>
          </cell>
          <cell r="B4" t="str">
            <v>Guereins</v>
          </cell>
        </row>
        <row r="5">
          <cell r="A5" t="str">
            <v>01090</v>
          </cell>
          <cell r="B5" t="str">
            <v>Lurcy</v>
          </cell>
        </row>
        <row r="6">
          <cell r="A6" t="str">
            <v>01090</v>
          </cell>
          <cell r="B6" t="str">
            <v>Montceaux</v>
          </cell>
        </row>
        <row r="7">
          <cell r="A7" t="str">
            <v>01090</v>
          </cell>
          <cell r="B7" t="str">
            <v>Montmerle Sur Saone</v>
          </cell>
        </row>
        <row r="8">
          <cell r="A8" t="str">
            <v>33210</v>
          </cell>
          <cell r="B8" t="str">
            <v>Sauternes</v>
          </cell>
        </row>
        <row r="9">
          <cell r="A9" t="str">
            <v>33210</v>
          </cell>
          <cell r="B9" t="str">
            <v xml:space="preserve">Toulenne </v>
          </cell>
        </row>
        <row r="10">
          <cell r="A10" t="str">
            <v>61000</v>
          </cell>
          <cell r="B10" t="str">
            <v>Alencon</v>
          </cell>
        </row>
        <row r="11">
          <cell r="A11" t="str">
            <v>78000</v>
          </cell>
          <cell r="B11" t="str">
            <v>Montigny</v>
          </cell>
        </row>
        <row r="12">
          <cell r="A12" t="str">
            <v>78000</v>
          </cell>
          <cell r="B12" t="str">
            <v>S Cyr</v>
          </cell>
        </row>
        <row r="13">
          <cell r="A13" t="str">
            <v>78000</v>
          </cell>
          <cell r="B13" t="str">
            <v>Versailles</v>
          </cell>
        </row>
        <row r="14">
          <cell r="A14" t="str">
            <v>78600</v>
          </cell>
          <cell r="B14" t="str">
            <v>Trappes</v>
          </cell>
        </row>
        <row r="15">
          <cell r="A15" t="str">
            <v>92000</v>
          </cell>
          <cell r="B15" t="str">
            <v>Boulogne</v>
          </cell>
        </row>
        <row r="16">
          <cell r="A16" t="str">
            <v>92150</v>
          </cell>
          <cell r="B16" t="str">
            <v>Issy</v>
          </cell>
        </row>
      </sheetData>
      <sheetData sheetId="107" refreshError="1"/>
      <sheetData sheetId="108" refreshError="1"/>
      <sheetData sheetId="10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8"/>
  <dimension ref="E4"/>
  <sheetViews>
    <sheetView showGridLines="0" tabSelected="1" workbookViewId="0">
      <selection activeCell="D39" sqref="D39"/>
    </sheetView>
  </sheetViews>
  <sheetFormatPr baseColWidth="10" defaultColWidth="10.28515625" defaultRowHeight="11.25"/>
  <cols>
    <col min="1" max="16384" width="10.28515625" style="2"/>
  </cols>
  <sheetData>
    <row r="4" spans="5:5" ht="12.75">
      <c r="E4" s="1"/>
    </row>
  </sheetData>
  <phoneticPr fontId="5" type="noConversion"/>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essai">
                <anchor moveWithCells="1" sizeWithCells="1">
                  <from>
                    <xdr:col>0</xdr:col>
                    <xdr:colOff>400050</xdr:colOff>
                    <xdr:row>2</xdr:row>
                    <xdr:rowOff>85725</xdr:rowOff>
                  </from>
                  <to>
                    <xdr:col>1</xdr:col>
                    <xdr:colOff>123825</xdr:colOff>
                    <xdr:row>5</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398"/>
  <sheetViews>
    <sheetView workbookViewId="0">
      <selection activeCell="G8" sqref="G8"/>
    </sheetView>
  </sheetViews>
  <sheetFormatPr baseColWidth="10" defaultRowHeight="10.5"/>
  <cols>
    <col min="1" max="1" width="6" customWidth="1"/>
    <col min="2" max="2" width="10.5703125" style="12" bestFit="1" customWidth="1"/>
    <col min="3" max="3" width="9.140625" customWidth="1"/>
    <col min="4" max="4" width="5.85546875" customWidth="1"/>
    <col min="5" max="5" width="5.28515625" customWidth="1"/>
    <col min="6" max="6" width="9.140625" customWidth="1"/>
    <col min="7" max="7" width="5.5703125" customWidth="1"/>
  </cols>
  <sheetData>
    <row r="1" spans="1:7" ht="12.75">
      <c r="A1" s="3" t="s">
        <v>0</v>
      </c>
      <c r="B1" s="11">
        <v>1</v>
      </c>
      <c r="C1" s="11">
        <v>2</v>
      </c>
      <c r="D1" s="11">
        <v>3</v>
      </c>
      <c r="E1" s="11">
        <v>4</v>
      </c>
      <c r="F1" s="11">
        <v>5</v>
      </c>
      <c r="G1" s="11">
        <v>6</v>
      </c>
    </row>
    <row r="2" spans="1:7">
      <c r="E2" s="58" t="s">
        <v>23</v>
      </c>
      <c r="F2" s="58"/>
      <c r="G2" s="27">
        <v>15</v>
      </c>
    </row>
    <row r="4" spans="1:7" ht="12.75">
      <c r="A4" s="4"/>
      <c r="B4" s="13" t="s">
        <v>2</v>
      </c>
      <c r="C4" s="4" t="s">
        <v>12</v>
      </c>
      <c r="D4" s="4"/>
      <c r="E4" s="4"/>
      <c r="F4" s="28" t="s">
        <v>24</v>
      </c>
      <c r="G4" s="29">
        <f>G2-SUMIF(G$28:G$176,"cp",F$28:F$176)</f>
        <v>12</v>
      </c>
    </row>
    <row r="5" spans="1:7" ht="12.75">
      <c r="A5" s="4"/>
      <c r="B5" s="13" t="s">
        <v>3</v>
      </c>
      <c r="C5" s="4" t="s">
        <v>13</v>
      </c>
      <c r="D5" s="4"/>
      <c r="E5" s="4"/>
      <c r="F5" s="30" t="s">
        <v>25</v>
      </c>
      <c r="G5" s="31">
        <f>SUMIF(G$173:G$386,"cp",F$173:F$386)</f>
        <v>0</v>
      </c>
    </row>
    <row r="6" spans="1:7" ht="12.75">
      <c r="A6" s="4"/>
      <c r="B6" s="13" t="s">
        <v>4</v>
      </c>
      <c r="C6" s="4" t="s">
        <v>13</v>
      </c>
      <c r="D6" s="4"/>
      <c r="E6" s="4"/>
      <c r="F6" s="32" t="s">
        <v>26</v>
      </c>
      <c r="G6" s="33">
        <f>SUMIF(G$22:G$387,"rtt",E$22:E$387)/7</f>
        <v>27.321428571428573</v>
      </c>
    </row>
    <row r="7" spans="1:7" ht="12.75">
      <c r="A7" s="4"/>
      <c r="B7" s="13" t="s">
        <v>5</v>
      </c>
      <c r="C7" s="4" t="s">
        <v>14</v>
      </c>
      <c r="D7" s="4"/>
      <c r="E7" s="4"/>
      <c r="F7" s="34" t="s">
        <v>3</v>
      </c>
      <c r="G7" s="35">
        <f>SUMIF(G$22:G$387,"rttc",F$22:F$387)</f>
        <v>6</v>
      </c>
    </row>
    <row r="8" spans="1:7" ht="12.75">
      <c r="A8" s="4"/>
      <c r="B8" s="13" t="s">
        <v>6</v>
      </c>
      <c r="C8" s="4" t="s">
        <v>14</v>
      </c>
      <c r="D8" s="4"/>
      <c r="E8" s="4"/>
      <c r="F8" s="34" t="s">
        <v>4</v>
      </c>
      <c r="G8" s="35">
        <f>SUMIF(G$22:G$387,"rtti",F$22:F$387)</f>
        <v>11</v>
      </c>
    </row>
    <row r="9" spans="1:7" ht="12.75">
      <c r="A9" s="4"/>
      <c r="B9" s="13" t="s">
        <v>7</v>
      </c>
      <c r="C9" s="4"/>
      <c r="D9" s="4"/>
      <c r="E9" s="4"/>
      <c r="F9" s="34" t="s">
        <v>27</v>
      </c>
      <c r="G9" s="36">
        <f>G6-(G7+G8)</f>
        <v>10.321428571428573</v>
      </c>
    </row>
    <row r="10" spans="1:7" ht="12.75">
      <c r="A10" s="4"/>
      <c r="B10" s="13" t="s">
        <v>8</v>
      </c>
      <c r="C10" s="4"/>
      <c r="D10" s="4"/>
      <c r="E10" s="4"/>
      <c r="F10" s="37" t="s">
        <v>5</v>
      </c>
      <c r="G10" s="38">
        <f>SUMIF(G$22:G$387,"hr+",F$22:F$387)</f>
        <v>0</v>
      </c>
    </row>
    <row r="11" spans="1:7" ht="12.75">
      <c r="A11" s="4"/>
      <c r="B11" s="13" t="s">
        <v>9</v>
      </c>
      <c r="C11" s="4"/>
      <c r="D11" s="4"/>
      <c r="E11" s="4"/>
      <c r="F11" s="37" t="s">
        <v>6</v>
      </c>
      <c r="G11" s="38">
        <f>SUMIF(G$22:G$387,"hr-",F$22:F$387)</f>
        <v>0</v>
      </c>
    </row>
    <row r="12" spans="1:7" ht="12.75">
      <c r="A12" s="4"/>
      <c r="B12" s="13" t="s">
        <v>10</v>
      </c>
      <c r="C12" s="4" t="s">
        <v>15</v>
      </c>
      <c r="D12" s="4"/>
      <c r="E12" s="4"/>
      <c r="F12" s="37" t="s">
        <v>28</v>
      </c>
      <c r="G12" s="39">
        <f>G10-G11</f>
        <v>0</v>
      </c>
    </row>
    <row r="13" spans="1:7" ht="12.75">
      <c r="A13" s="4"/>
      <c r="B13" s="14"/>
      <c r="C13" s="4"/>
      <c r="D13" s="4"/>
      <c r="E13" s="4"/>
      <c r="F13" s="40" t="s">
        <v>7</v>
      </c>
      <c r="G13" s="41">
        <f>SUMIF(G$22:G$386,"mod+",F$22:F$386)</f>
        <v>0</v>
      </c>
    </row>
    <row r="14" spans="1:7" ht="12.75">
      <c r="A14" s="4"/>
      <c r="B14" s="14"/>
      <c r="C14" s="4"/>
      <c r="D14" s="4"/>
      <c r="E14" s="4"/>
      <c r="F14" s="40" t="s">
        <v>8</v>
      </c>
      <c r="G14" s="41">
        <f>SUMIF(G$22:G$386,"mod-",F$22:F$386)</f>
        <v>0</v>
      </c>
    </row>
    <row r="15" spans="1:7" ht="12.75">
      <c r="A15" s="4"/>
      <c r="B15" s="14"/>
      <c r="C15" s="4"/>
      <c r="D15" s="4"/>
      <c r="E15" s="4"/>
      <c r="F15" s="40" t="s">
        <v>29</v>
      </c>
      <c r="G15" s="41">
        <f>G13-G14</f>
        <v>0</v>
      </c>
    </row>
    <row r="16" spans="1:7" ht="12.75">
      <c r="A16" s="4"/>
      <c r="B16" s="14"/>
      <c r="C16" s="4"/>
      <c r="D16" s="4"/>
      <c r="E16" s="4"/>
      <c r="F16" s="42" t="s">
        <v>30</v>
      </c>
      <c r="G16" s="43">
        <f>(G9*6.75)+G12</f>
        <v>69.669642857142861</v>
      </c>
    </row>
    <row r="17" spans="1:7" ht="12.75">
      <c r="A17" s="4"/>
      <c r="B17" s="14"/>
      <c r="C17" s="4"/>
      <c r="D17" s="4"/>
      <c r="E17" s="4"/>
      <c r="F17" s="44" t="s">
        <v>9</v>
      </c>
      <c r="G17" s="45">
        <f>SUMIF(G$22:G$386,"cet",F$22:F$386)</f>
        <v>0</v>
      </c>
    </row>
    <row r="18" spans="1:7" ht="12" thickBot="1">
      <c r="A18" s="5"/>
      <c r="B18" s="15"/>
      <c r="C18" s="5"/>
      <c r="D18" s="5"/>
    </row>
    <row r="19" spans="1:7" ht="39" thickTop="1" thickBot="1">
      <c r="A19" s="6" t="s">
        <v>1</v>
      </c>
      <c r="B19" s="6" t="s">
        <v>11</v>
      </c>
      <c r="C19" s="6" t="s">
        <v>16</v>
      </c>
      <c r="D19" s="46" t="s">
        <v>31</v>
      </c>
      <c r="E19" s="59" t="s">
        <v>39</v>
      </c>
      <c r="F19" s="59"/>
      <c r="G19" s="59"/>
    </row>
    <row r="20" spans="1:7" ht="47.25" thickTop="1">
      <c r="A20" s="7"/>
      <c r="B20" s="16"/>
      <c r="C20" s="16"/>
      <c r="D20" s="47"/>
      <c r="E20" s="48" t="s">
        <v>32</v>
      </c>
      <c r="F20" s="48" t="s">
        <v>33</v>
      </c>
      <c r="G20" s="48" t="s">
        <v>34</v>
      </c>
    </row>
    <row r="21" spans="1:7" ht="12.75">
      <c r="A21" s="56">
        <v>0</v>
      </c>
      <c r="B21" s="17">
        <v>42366</v>
      </c>
      <c r="C21" s="19" t="s">
        <v>17</v>
      </c>
      <c r="D21" s="49" t="s">
        <v>35</v>
      </c>
      <c r="E21" s="50">
        <v>8</v>
      </c>
      <c r="F21" s="51" t="s">
        <v>36</v>
      </c>
      <c r="G21" s="51" t="s">
        <v>36</v>
      </c>
    </row>
    <row r="22" spans="1:7" ht="12.75">
      <c r="A22" s="56"/>
      <c r="B22" s="17">
        <v>42367</v>
      </c>
      <c r="C22" s="19" t="s">
        <v>18</v>
      </c>
      <c r="D22" s="49" t="s">
        <v>35</v>
      </c>
      <c r="E22" s="50">
        <v>8</v>
      </c>
      <c r="F22" s="50" t="s">
        <v>36</v>
      </c>
      <c r="G22" s="50" t="s">
        <v>36</v>
      </c>
    </row>
    <row r="23" spans="1:7" ht="12.75">
      <c r="A23" s="56"/>
      <c r="B23" s="17">
        <v>42368</v>
      </c>
      <c r="C23" s="19" t="s">
        <v>19</v>
      </c>
      <c r="D23" s="49" t="s">
        <v>35</v>
      </c>
      <c r="E23" s="52">
        <v>8</v>
      </c>
      <c r="F23" s="52" t="s">
        <v>36</v>
      </c>
      <c r="G23" s="52" t="s">
        <v>36</v>
      </c>
    </row>
    <row r="24" spans="1:7" ht="12.75">
      <c r="A24" s="56"/>
      <c r="B24" s="17">
        <v>42369</v>
      </c>
      <c r="C24" s="19" t="s">
        <v>20</v>
      </c>
      <c r="D24" s="49" t="s">
        <v>35</v>
      </c>
      <c r="E24" s="52">
        <v>8</v>
      </c>
      <c r="F24" s="52" t="s">
        <v>36</v>
      </c>
      <c r="G24" s="52" t="s">
        <v>36</v>
      </c>
    </row>
    <row r="25" spans="1:7" ht="12.75">
      <c r="A25" s="56"/>
      <c r="B25" s="17">
        <v>42370</v>
      </c>
      <c r="C25" s="19" t="s">
        <v>21</v>
      </c>
      <c r="D25" s="49" t="s">
        <v>35</v>
      </c>
      <c r="E25" s="52">
        <v>8</v>
      </c>
      <c r="F25" s="52" t="s">
        <v>36</v>
      </c>
      <c r="G25" s="52" t="s">
        <v>36</v>
      </c>
    </row>
    <row r="26" spans="1:7" ht="12.75">
      <c r="A26" s="56"/>
      <c r="B26" s="17">
        <v>42371</v>
      </c>
      <c r="C26" s="19" t="s">
        <v>22</v>
      </c>
      <c r="D26" s="49" t="s">
        <v>35</v>
      </c>
      <c r="E26" s="52" t="s">
        <v>36</v>
      </c>
      <c r="F26" s="52" t="s">
        <v>36</v>
      </c>
      <c r="G26" s="52" t="s">
        <v>36</v>
      </c>
    </row>
    <row r="27" spans="1:7" ht="15.75">
      <c r="A27" s="9"/>
      <c r="B27" s="17">
        <v>42372</v>
      </c>
      <c r="C27" s="20"/>
      <c r="D27" s="53"/>
      <c r="E27" s="54">
        <f>IF(SUM(E21:E26)&gt;39,3.75,IF(SUM(E21:E26)&gt;31,3,IF(SUM(E21:E26)&gt;23,2.25,IF(SUM(E21:E26)&gt;15,1.5,IF(SUM(E21:E26)&gt;7,0.75,0)))))</f>
        <v>3.75</v>
      </c>
      <c r="F27" s="54"/>
      <c r="G27" s="54" t="s">
        <v>10</v>
      </c>
    </row>
    <row r="28" spans="1:7" ht="12.75">
      <c r="A28" s="57">
        <v>1</v>
      </c>
      <c r="B28" s="18">
        <v>42373</v>
      </c>
      <c r="C28" s="21" t="s">
        <v>17</v>
      </c>
      <c r="D28" s="49" t="s">
        <v>37</v>
      </c>
      <c r="E28" s="52"/>
      <c r="F28" s="52">
        <v>1</v>
      </c>
      <c r="G28" s="52" t="s">
        <v>2</v>
      </c>
    </row>
    <row r="29" spans="1:7" ht="12.75">
      <c r="A29" s="57"/>
      <c r="B29" s="17">
        <v>42374</v>
      </c>
      <c r="C29" s="22" t="s">
        <v>18</v>
      </c>
      <c r="D29" s="49" t="s">
        <v>37</v>
      </c>
      <c r="E29" s="52"/>
      <c r="F29" s="52">
        <v>1</v>
      </c>
      <c r="G29" s="52" t="s">
        <v>2</v>
      </c>
    </row>
    <row r="30" spans="1:7" ht="12.75">
      <c r="A30" s="57"/>
      <c r="B30" s="17">
        <v>42375</v>
      </c>
      <c r="C30" s="22" t="s">
        <v>19</v>
      </c>
      <c r="D30" s="49" t="s">
        <v>37</v>
      </c>
      <c r="E30" s="52"/>
      <c r="F30" s="52">
        <v>1</v>
      </c>
      <c r="G30" s="52" t="s">
        <v>2</v>
      </c>
    </row>
    <row r="31" spans="1:7" ht="12.75">
      <c r="A31" s="57"/>
      <c r="B31" s="17">
        <v>42376</v>
      </c>
      <c r="C31" s="22" t="s">
        <v>20</v>
      </c>
      <c r="D31" s="49" t="s">
        <v>37</v>
      </c>
      <c r="E31" s="52"/>
      <c r="F31" s="52">
        <v>1</v>
      </c>
      <c r="G31" s="52" t="s">
        <v>40</v>
      </c>
    </row>
    <row r="32" spans="1:7" ht="12.75">
      <c r="A32" s="57"/>
      <c r="B32" s="17">
        <v>42377</v>
      </c>
      <c r="C32" s="22" t="s">
        <v>21</v>
      </c>
      <c r="D32" s="49" t="s">
        <v>37</v>
      </c>
      <c r="E32" s="52"/>
      <c r="F32" s="52">
        <v>1</v>
      </c>
      <c r="G32" s="52" t="s">
        <v>40</v>
      </c>
    </row>
    <row r="33" spans="1:7" ht="12.75">
      <c r="A33" s="57"/>
      <c r="B33" s="17">
        <v>42378</v>
      </c>
      <c r="C33" s="22" t="s">
        <v>22</v>
      </c>
      <c r="D33" s="49" t="s">
        <v>37</v>
      </c>
      <c r="E33" s="52" t="s">
        <v>36</v>
      </c>
      <c r="F33" s="52" t="s">
        <v>36</v>
      </c>
      <c r="G33" s="52" t="s">
        <v>36</v>
      </c>
    </row>
    <row r="34" spans="1:7" ht="15">
      <c r="A34" s="10"/>
      <c r="B34" s="17">
        <v>42379</v>
      </c>
      <c r="C34" s="22"/>
      <c r="D34" s="55"/>
      <c r="E34" s="54">
        <f>IF(SUM(E28:E33)&gt;39,3.75,IF(SUM(E28:E33)&gt;31,3,IF(SUM(E28:E33)&gt;23,2.25,IF(SUM(E28:E33)&gt;15,1.5,IF(SUM(E28:E33)&gt;7,0.75,0)))))</f>
        <v>0</v>
      </c>
      <c r="F34" s="54"/>
      <c r="G34" s="54" t="s">
        <v>10</v>
      </c>
    </row>
    <row r="35" spans="1:7" ht="12.75">
      <c r="A35" s="56">
        <v>2</v>
      </c>
      <c r="B35" s="17">
        <v>42380</v>
      </c>
      <c r="C35" s="19" t="s">
        <v>17</v>
      </c>
      <c r="D35" s="49" t="s">
        <v>38</v>
      </c>
      <c r="E35" s="50">
        <v>8</v>
      </c>
      <c r="F35" s="51">
        <v>1</v>
      </c>
      <c r="G35" s="51" t="s">
        <v>40</v>
      </c>
    </row>
    <row r="36" spans="1:7" ht="12.75">
      <c r="A36" s="56"/>
      <c r="B36" s="17">
        <v>42381</v>
      </c>
      <c r="C36" s="19" t="s">
        <v>18</v>
      </c>
      <c r="D36" s="49" t="s">
        <v>38</v>
      </c>
      <c r="E36" s="50">
        <v>8</v>
      </c>
      <c r="F36" s="50">
        <v>1</v>
      </c>
      <c r="G36" s="50" t="s">
        <v>40</v>
      </c>
    </row>
    <row r="37" spans="1:7" ht="12.75">
      <c r="A37" s="56"/>
      <c r="B37" s="17">
        <v>42382</v>
      </c>
      <c r="C37" s="19" t="s">
        <v>19</v>
      </c>
      <c r="D37" s="49" t="s">
        <v>38</v>
      </c>
      <c r="E37" s="52">
        <v>8</v>
      </c>
      <c r="F37" s="52">
        <v>1</v>
      </c>
      <c r="G37" s="52" t="s">
        <v>40</v>
      </c>
    </row>
    <row r="38" spans="1:7" ht="12.75">
      <c r="A38" s="56"/>
      <c r="B38" s="17">
        <v>42383</v>
      </c>
      <c r="C38" s="19" t="s">
        <v>20</v>
      </c>
      <c r="D38" s="49" t="s">
        <v>38</v>
      </c>
      <c r="E38" s="52">
        <v>8</v>
      </c>
      <c r="F38" s="52">
        <v>1</v>
      </c>
      <c r="G38" s="52" t="s">
        <v>40</v>
      </c>
    </row>
    <row r="39" spans="1:7" ht="12.75">
      <c r="A39" s="56"/>
      <c r="B39" s="17">
        <v>42384</v>
      </c>
      <c r="C39" s="19" t="s">
        <v>21</v>
      </c>
      <c r="D39" s="49" t="s">
        <v>38</v>
      </c>
      <c r="E39" s="52">
        <v>8</v>
      </c>
      <c r="F39" s="52">
        <v>1</v>
      </c>
      <c r="G39" s="52" t="s">
        <v>40</v>
      </c>
    </row>
    <row r="40" spans="1:7" ht="12.75">
      <c r="A40" s="56"/>
      <c r="B40" s="17">
        <v>42385</v>
      </c>
      <c r="C40" s="19" t="s">
        <v>22</v>
      </c>
      <c r="D40" s="49" t="s">
        <v>38</v>
      </c>
      <c r="E40" s="52" t="s">
        <v>36</v>
      </c>
      <c r="F40" s="52" t="s">
        <v>36</v>
      </c>
      <c r="G40" s="52" t="s">
        <v>36</v>
      </c>
    </row>
    <row r="41" spans="1:7" ht="15">
      <c r="A41" s="8"/>
      <c r="B41" s="17">
        <v>42386</v>
      </c>
      <c r="C41" s="19"/>
      <c r="D41" s="49"/>
      <c r="E41" s="54">
        <f>IF(SUM(E35:E40)&gt;39,3.75,IF(SUM(E35:E40)&gt;31,3,IF(SUM(E35:E40)&gt;23,2.25,IF(SUM(E35:E40)&gt;15,1.5,IF(SUM(E35:E40)&gt;7,0.75,0)))))</f>
        <v>3.75</v>
      </c>
      <c r="F41" s="54"/>
      <c r="G41" s="54" t="s">
        <v>10</v>
      </c>
    </row>
    <row r="42" spans="1:7" ht="12.75">
      <c r="A42" s="57">
        <v>3</v>
      </c>
      <c r="B42" s="17">
        <v>42387</v>
      </c>
      <c r="C42" s="22" t="s">
        <v>17</v>
      </c>
      <c r="D42" s="49" t="s">
        <v>35</v>
      </c>
      <c r="E42" s="50">
        <v>8</v>
      </c>
      <c r="F42" s="51">
        <v>1</v>
      </c>
      <c r="G42" s="51" t="s">
        <v>40</v>
      </c>
    </row>
    <row r="43" spans="1:7" ht="12.75">
      <c r="A43" s="57" t="e">
        <v>#REF!</v>
      </c>
      <c r="B43" s="17">
        <v>42388</v>
      </c>
      <c r="C43" s="22" t="s">
        <v>18</v>
      </c>
      <c r="D43" s="49" t="s">
        <v>35</v>
      </c>
      <c r="E43" s="50">
        <v>8</v>
      </c>
      <c r="F43" s="50">
        <v>1</v>
      </c>
      <c r="G43" s="50" t="s">
        <v>40</v>
      </c>
    </row>
    <row r="44" spans="1:7" ht="12.75">
      <c r="A44" s="57" t="e">
        <v>#REF!</v>
      </c>
      <c r="B44" s="17">
        <v>42389</v>
      </c>
      <c r="C44" s="22" t="s">
        <v>19</v>
      </c>
      <c r="D44" s="49" t="s">
        <v>35</v>
      </c>
      <c r="E44" s="52">
        <v>8</v>
      </c>
      <c r="F44" s="52">
        <v>1</v>
      </c>
      <c r="G44" s="52" t="s">
        <v>40</v>
      </c>
    </row>
    <row r="45" spans="1:7" ht="12.75">
      <c r="A45" s="57" t="e">
        <v>#REF!</v>
      </c>
      <c r="B45" s="17">
        <v>42390</v>
      </c>
      <c r="C45" s="22" t="s">
        <v>20</v>
      </c>
      <c r="D45" s="49" t="s">
        <v>35</v>
      </c>
      <c r="E45" s="52">
        <v>8</v>
      </c>
      <c r="F45" s="52">
        <v>1</v>
      </c>
      <c r="G45" s="52" t="s">
        <v>40</v>
      </c>
    </row>
    <row r="46" spans="1:7" ht="12.75">
      <c r="A46" s="57" t="e">
        <v>#REF!</v>
      </c>
      <c r="B46" s="17">
        <v>42391</v>
      </c>
      <c r="C46" s="22" t="s">
        <v>21</v>
      </c>
      <c r="D46" s="49" t="s">
        <v>35</v>
      </c>
      <c r="E46" s="52">
        <v>8</v>
      </c>
      <c r="F46" s="52" t="s">
        <v>36</v>
      </c>
      <c r="G46" s="52" t="s">
        <v>36</v>
      </c>
    </row>
    <row r="47" spans="1:7" ht="12.75">
      <c r="A47" s="57" t="e">
        <v>#REF!</v>
      </c>
      <c r="B47" s="17">
        <v>42392</v>
      </c>
      <c r="C47" s="22" t="s">
        <v>22</v>
      </c>
      <c r="D47" s="53" t="s">
        <v>35</v>
      </c>
      <c r="E47" s="52" t="s">
        <v>36</v>
      </c>
      <c r="F47" s="52" t="s">
        <v>36</v>
      </c>
      <c r="G47" s="52" t="s">
        <v>36</v>
      </c>
    </row>
    <row r="48" spans="1:7" ht="15">
      <c r="A48" s="10"/>
      <c r="B48" s="17">
        <v>42393</v>
      </c>
      <c r="C48" s="22"/>
      <c r="D48" s="49"/>
      <c r="E48" s="54">
        <f>IF(SUM(E42:E47)&gt;39,3.75,IF(SUM(E42:E47)&gt;31,3,IF(SUM(E42:E47)&gt;23,2.25,IF(SUM(E42:E47)&gt;15,1.5,IF(SUM(E42:E47)&gt;7,0.75,0)))))</f>
        <v>3.75</v>
      </c>
      <c r="F48" s="54"/>
      <c r="G48" s="54" t="s">
        <v>10</v>
      </c>
    </row>
    <row r="49" spans="1:7" ht="12.75">
      <c r="A49" s="56">
        <v>4</v>
      </c>
      <c r="B49" s="17">
        <v>42394</v>
      </c>
      <c r="C49" s="19" t="s">
        <v>17</v>
      </c>
      <c r="D49" s="49" t="s">
        <v>37</v>
      </c>
      <c r="E49" s="50">
        <v>8</v>
      </c>
      <c r="F49" s="51" t="s">
        <v>36</v>
      </c>
      <c r="G49" s="51" t="s">
        <v>36</v>
      </c>
    </row>
    <row r="50" spans="1:7" ht="12.75">
      <c r="A50" s="56">
        <v>4</v>
      </c>
      <c r="B50" s="17">
        <v>42395</v>
      </c>
      <c r="C50" s="19" t="s">
        <v>18</v>
      </c>
      <c r="D50" s="49" t="s">
        <v>37</v>
      </c>
      <c r="E50" s="50">
        <v>8</v>
      </c>
      <c r="F50" s="50" t="s">
        <v>36</v>
      </c>
      <c r="G50" s="50" t="s">
        <v>36</v>
      </c>
    </row>
    <row r="51" spans="1:7" ht="12.75">
      <c r="A51" s="56">
        <v>4</v>
      </c>
      <c r="B51" s="17">
        <v>42396</v>
      </c>
      <c r="C51" s="19" t="s">
        <v>19</v>
      </c>
      <c r="D51" s="49" t="s">
        <v>37</v>
      </c>
      <c r="E51" s="52">
        <v>8</v>
      </c>
      <c r="F51" s="52" t="s">
        <v>36</v>
      </c>
      <c r="G51" s="52" t="s">
        <v>36</v>
      </c>
    </row>
    <row r="52" spans="1:7" ht="12.75">
      <c r="A52" s="56">
        <v>4</v>
      </c>
      <c r="B52" s="17">
        <v>42397</v>
      </c>
      <c r="C52" s="19" t="s">
        <v>20</v>
      </c>
      <c r="D52" s="49" t="s">
        <v>37</v>
      </c>
      <c r="E52" s="52">
        <v>8</v>
      </c>
      <c r="F52" s="52" t="s">
        <v>36</v>
      </c>
      <c r="G52" s="52" t="s">
        <v>36</v>
      </c>
    </row>
    <row r="53" spans="1:7" ht="12.75">
      <c r="A53" s="56">
        <v>4</v>
      </c>
      <c r="B53" s="17">
        <v>42398</v>
      </c>
      <c r="C53" s="19" t="s">
        <v>21</v>
      </c>
      <c r="D53" s="49" t="s">
        <v>37</v>
      </c>
      <c r="E53" s="52">
        <v>8</v>
      </c>
      <c r="F53" s="52" t="s">
        <v>36</v>
      </c>
      <c r="G53" s="52" t="s">
        <v>36</v>
      </c>
    </row>
    <row r="54" spans="1:7" ht="12.75">
      <c r="A54" s="56">
        <v>4</v>
      </c>
      <c r="B54" s="17">
        <v>42399</v>
      </c>
      <c r="C54" s="19" t="s">
        <v>22</v>
      </c>
      <c r="D54" s="49" t="s">
        <v>37</v>
      </c>
      <c r="E54" s="52" t="s">
        <v>36</v>
      </c>
      <c r="F54" s="52" t="s">
        <v>36</v>
      </c>
      <c r="G54" s="52" t="s">
        <v>36</v>
      </c>
    </row>
    <row r="55" spans="1:7" ht="12.75">
      <c r="A55" s="56">
        <v>4</v>
      </c>
      <c r="B55" s="17">
        <v>42400</v>
      </c>
      <c r="C55" s="19"/>
      <c r="D55" s="55"/>
      <c r="E55" s="54">
        <f>IF(SUM(E49:E54)&gt;39,3.75,IF(SUM(E49:E54)&gt;31,3,IF(SUM(E49:E54)&gt;23,2.25,IF(SUM(E49:E54)&gt;15,1.5,IF(SUM(E49:E54)&gt;7,0.75,0)))))</f>
        <v>3.75</v>
      </c>
      <c r="F55" s="54"/>
      <c r="G55" s="54" t="s">
        <v>10</v>
      </c>
    </row>
    <row r="56" spans="1:7" ht="12.75">
      <c r="A56" s="57">
        <v>5</v>
      </c>
      <c r="B56" s="17">
        <v>42401</v>
      </c>
      <c r="C56" s="22" t="s">
        <v>17</v>
      </c>
      <c r="D56" s="49" t="s">
        <v>38</v>
      </c>
      <c r="E56" s="50">
        <v>8</v>
      </c>
      <c r="F56" s="51" t="s">
        <v>36</v>
      </c>
      <c r="G56" s="51" t="s">
        <v>36</v>
      </c>
    </row>
    <row r="57" spans="1:7" ht="12.75">
      <c r="A57" s="57"/>
      <c r="B57" s="17">
        <v>42402</v>
      </c>
      <c r="C57" s="22" t="s">
        <v>18</v>
      </c>
      <c r="D57" s="49" t="s">
        <v>38</v>
      </c>
      <c r="E57" s="50">
        <v>8</v>
      </c>
      <c r="F57" s="50" t="s">
        <v>36</v>
      </c>
      <c r="G57" s="50" t="s">
        <v>36</v>
      </c>
    </row>
    <row r="58" spans="1:7" ht="12.75">
      <c r="A58" s="57"/>
      <c r="B58" s="17">
        <v>42403</v>
      </c>
      <c r="C58" s="22" t="s">
        <v>19</v>
      </c>
      <c r="D58" s="49" t="s">
        <v>38</v>
      </c>
      <c r="E58" s="52">
        <v>8</v>
      </c>
      <c r="F58" s="52" t="s">
        <v>36</v>
      </c>
      <c r="G58" s="52" t="s">
        <v>36</v>
      </c>
    </row>
    <row r="59" spans="1:7" ht="12.75">
      <c r="A59" s="57"/>
      <c r="B59" s="17">
        <v>42404</v>
      </c>
      <c r="C59" s="22" t="s">
        <v>20</v>
      </c>
      <c r="D59" s="49" t="s">
        <v>38</v>
      </c>
      <c r="E59" s="52">
        <v>8</v>
      </c>
      <c r="F59" s="52" t="s">
        <v>36</v>
      </c>
      <c r="G59" s="52" t="s">
        <v>36</v>
      </c>
    </row>
    <row r="60" spans="1:7" ht="12.75">
      <c r="A60" s="57"/>
      <c r="B60" s="17">
        <v>42405</v>
      </c>
      <c r="C60" s="22" t="s">
        <v>21</v>
      </c>
      <c r="D60" s="49" t="s">
        <v>38</v>
      </c>
      <c r="E60" s="52">
        <v>8</v>
      </c>
      <c r="F60" s="52" t="s">
        <v>36</v>
      </c>
      <c r="G60" s="52" t="s">
        <v>36</v>
      </c>
    </row>
    <row r="61" spans="1:7" ht="12.75">
      <c r="A61" s="57"/>
      <c r="B61" s="17">
        <v>42406</v>
      </c>
      <c r="C61" s="22" t="s">
        <v>22</v>
      </c>
      <c r="D61" s="49" t="s">
        <v>38</v>
      </c>
      <c r="E61" s="52" t="s">
        <v>36</v>
      </c>
      <c r="F61" s="52" t="s">
        <v>36</v>
      </c>
      <c r="G61" s="52" t="s">
        <v>36</v>
      </c>
    </row>
    <row r="62" spans="1:7" ht="12.75">
      <c r="A62" s="57"/>
      <c r="B62" s="17">
        <v>42407</v>
      </c>
      <c r="C62" s="22"/>
      <c r="D62" s="49"/>
      <c r="E62" s="54">
        <f>IF(SUM(E56:E61)&gt;39,3.75,IF(SUM(E56:E61)&gt;31,3,IF(SUM(E56:E61)&gt;23,2.25,IF(SUM(E56:E61)&gt;15,1.5,IF(SUM(E56:E61)&gt;7,0.75,0)))))</f>
        <v>3.75</v>
      </c>
      <c r="F62" s="54"/>
      <c r="G62" s="54" t="s">
        <v>10</v>
      </c>
    </row>
    <row r="63" spans="1:7" ht="12.75">
      <c r="A63" s="56">
        <v>6</v>
      </c>
      <c r="B63" s="17">
        <v>42408</v>
      </c>
      <c r="C63" s="19" t="s">
        <v>17</v>
      </c>
      <c r="D63" s="49" t="s">
        <v>35</v>
      </c>
      <c r="E63" s="50">
        <v>8</v>
      </c>
      <c r="F63" s="51" t="s">
        <v>36</v>
      </c>
      <c r="G63" s="51" t="s">
        <v>36</v>
      </c>
    </row>
    <row r="64" spans="1:7" ht="12.75">
      <c r="A64" s="56"/>
      <c r="B64" s="17">
        <v>42409</v>
      </c>
      <c r="C64" s="19" t="s">
        <v>18</v>
      </c>
      <c r="D64" s="49" t="s">
        <v>35</v>
      </c>
      <c r="E64" s="50">
        <v>8</v>
      </c>
      <c r="F64" s="50" t="s">
        <v>36</v>
      </c>
      <c r="G64" s="50" t="s">
        <v>36</v>
      </c>
    </row>
    <row r="65" spans="1:7" ht="12.75">
      <c r="A65" s="56"/>
      <c r="B65" s="17">
        <v>42410</v>
      </c>
      <c r="C65" s="19" t="s">
        <v>19</v>
      </c>
      <c r="D65" s="49" t="s">
        <v>35</v>
      </c>
      <c r="E65" s="52">
        <v>8</v>
      </c>
      <c r="F65" s="52" t="s">
        <v>36</v>
      </c>
      <c r="G65" s="52" t="s">
        <v>36</v>
      </c>
    </row>
    <row r="66" spans="1:7" ht="12.75">
      <c r="A66" s="56"/>
      <c r="B66" s="17">
        <v>42411</v>
      </c>
      <c r="C66" s="19" t="s">
        <v>20</v>
      </c>
      <c r="D66" s="49" t="s">
        <v>35</v>
      </c>
      <c r="E66" s="52">
        <v>8</v>
      </c>
      <c r="F66" s="52" t="s">
        <v>36</v>
      </c>
      <c r="G66" s="52" t="s">
        <v>36</v>
      </c>
    </row>
    <row r="67" spans="1:7" ht="12.75">
      <c r="A67" s="56"/>
      <c r="B67" s="17">
        <v>42412</v>
      </c>
      <c r="C67" s="19" t="s">
        <v>21</v>
      </c>
      <c r="D67" s="49" t="s">
        <v>35</v>
      </c>
      <c r="E67" s="52">
        <v>8</v>
      </c>
      <c r="F67" s="52" t="s">
        <v>36</v>
      </c>
      <c r="G67" s="52" t="s">
        <v>36</v>
      </c>
    </row>
    <row r="68" spans="1:7" ht="12.75">
      <c r="A68" s="56"/>
      <c r="B68" s="17">
        <v>42413</v>
      </c>
      <c r="C68" s="19" t="s">
        <v>22</v>
      </c>
      <c r="D68" s="53" t="s">
        <v>35</v>
      </c>
      <c r="E68" s="52" t="s">
        <v>36</v>
      </c>
      <c r="F68" s="52" t="s">
        <v>36</v>
      </c>
      <c r="G68" s="52" t="s">
        <v>36</v>
      </c>
    </row>
    <row r="69" spans="1:7" ht="12.75">
      <c r="A69" s="56"/>
      <c r="B69" s="17">
        <v>42414</v>
      </c>
      <c r="C69" s="19"/>
      <c r="D69" s="49"/>
      <c r="E69" s="54">
        <f>IF(SUM(E63:E68)&gt;39,3.75,IF(SUM(E63:E68)&gt;31,3,IF(SUM(E63:E68)&gt;23,2.25,IF(SUM(E63:E68)&gt;15,1.5,IF(SUM(E63:E68)&gt;7,0.75,0)))))</f>
        <v>3.75</v>
      </c>
      <c r="F69" s="54"/>
      <c r="G69" s="54" t="s">
        <v>10</v>
      </c>
    </row>
    <row r="70" spans="1:7" ht="12.75">
      <c r="A70" s="57">
        <v>7</v>
      </c>
      <c r="B70" s="17">
        <v>42415</v>
      </c>
      <c r="C70" s="22" t="s">
        <v>17</v>
      </c>
      <c r="D70" s="49" t="s">
        <v>37</v>
      </c>
      <c r="E70" s="50">
        <v>8</v>
      </c>
      <c r="F70" s="51" t="s">
        <v>36</v>
      </c>
      <c r="G70" s="51" t="s">
        <v>36</v>
      </c>
    </row>
    <row r="71" spans="1:7" ht="12.75">
      <c r="A71" s="57"/>
      <c r="B71" s="17">
        <v>42416</v>
      </c>
      <c r="C71" s="22" t="s">
        <v>18</v>
      </c>
      <c r="D71" s="49" t="s">
        <v>37</v>
      </c>
      <c r="E71" s="50">
        <v>8</v>
      </c>
      <c r="F71" s="50" t="s">
        <v>36</v>
      </c>
      <c r="G71" s="50" t="s">
        <v>36</v>
      </c>
    </row>
    <row r="72" spans="1:7" ht="12.75">
      <c r="A72" s="57"/>
      <c r="B72" s="17">
        <v>42417</v>
      </c>
      <c r="C72" s="22" t="s">
        <v>19</v>
      </c>
      <c r="D72" s="49" t="s">
        <v>37</v>
      </c>
      <c r="E72" s="52">
        <v>8</v>
      </c>
      <c r="F72" s="52" t="s">
        <v>36</v>
      </c>
      <c r="G72" s="52" t="s">
        <v>36</v>
      </c>
    </row>
    <row r="73" spans="1:7" ht="12.75">
      <c r="A73" s="57"/>
      <c r="B73" s="17">
        <v>42418</v>
      </c>
      <c r="C73" s="22" t="s">
        <v>20</v>
      </c>
      <c r="D73" s="49" t="s">
        <v>37</v>
      </c>
      <c r="E73" s="52">
        <v>8</v>
      </c>
      <c r="F73" s="52">
        <v>1</v>
      </c>
      <c r="G73" s="52" t="s">
        <v>41</v>
      </c>
    </row>
    <row r="74" spans="1:7" ht="12.75">
      <c r="A74" s="57"/>
      <c r="B74" s="17">
        <v>42419</v>
      </c>
      <c r="C74" s="22" t="s">
        <v>21</v>
      </c>
      <c r="D74" s="49" t="s">
        <v>37</v>
      </c>
      <c r="E74" s="52">
        <v>8</v>
      </c>
      <c r="F74" s="52">
        <v>1</v>
      </c>
      <c r="G74" s="52" t="s">
        <v>41</v>
      </c>
    </row>
    <row r="75" spans="1:7" ht="12.75">
      <c r="A75" s="57"/>
      <c r="B75" s="17">
        <v>42420</v>
      </c>
      <c r="C75" s="22" t="s">
        <v>22</v>
      </c>
      <c r="D75" s="49" t="s">
        <v>37</v>
      </c>
      <c r="E75" s="52" t="s">
        <v>36</v>
      </c>
      <c r="F75" s="52" t="s">
        <v>36</v>
      </c>
      <c r="G75" s="52" t="s">
        <v>36</v>
      </c>
    </row>
    <row r="76" spans="1:7" ht="12.75">
      <c r="A76" s="57"/>
      <c r="B76" s="17">
        <v>42421</v>
      </c>
      <c r="C76" s="22"/>
      <c r="D76" s="55"/>
      <c r="E76" s="54">
        <f>IF(SUM(E70:E75)&gt;39,3.75,IF(SUM(E70:E75)&gt;31,3,IF(SUM(E70:E75)&gt;23,2.25,IF(SUM(E70:E75)&gt;15,1.5,IF(SUM(E70:E75)&gt;7,0.75,0)))))</f>
        <v>3.75</v>
      </c>
      <c r="F76" s="54"/>
      <c r="G76" s="54" t="s">
        <v>10</v>
      </c>
    </row>
    <row r="77" spans="1:7" ht="12.75">
      <c r="A77" s="56">
        <v>8</v>
      </c>
      <c r="B77" s="17">
        <v>42422</v>
      </c>
      <c r="C77" s="19" t="s">
        <v>17</v>
      </c>
      <c r="D77" s="49" t="s">
        <v>38</v>
      </c>
      <c r="E77" s="50">
        <v>8</v>
      </c>
      <c r="F77" s="51">
        <v>1</v>
      </c>
      <c r="G77" s="51" t="s">
        <v>41</v>
      </c>
    </row>
    <row r="78" spans="1:7" ht="12.75">
      <c r="A78" s="56"/>
      <c r="B78" s="17">
        <v>42423</v>
      </c>
      <c r="C78" s="19" t="s">
        <v>18</v>
      </c>
      <c r="D78" s="49" t="s">
        <v>38</v>
      </c>
      <c r="E78" s="50">
        <v>8</v>
      </c>
      <c r="F78" s="50">
        <v>1</v>
      </c>
      <c r="G78" s="50" t="s">
        <v>41</v>
      </c>
    </row>
    <row r="79" spans="1:7" ht="12.75">
      <c r="A79" s="56"/>
      <c r="B79" s="17">
        <v>42424</v>
      </c>
      <c r="C79" s="19" t="s">
        <v>19</v>
      </c>
      <c r="D79" s="49" t="s">
        <v>38</v>
      </c>
      <c r="E79" s="52">
        <v>8</v>
      </c>
      <c r="F79" s="52">
        <v>1</v>
      </c>
      <c r="G79" s="52" t="s">
        <v>41</v>
      </c>
    </row>
    <row r="80" spans="1:7" ht="12.75">
      <c r="A80" s="56"/>
      <c r="B80" s="17">
        <v>42425</v>
      </c>
      <c r="C80" s="19" t="s">
        <v>20</v>
      </c>
      <c r="D80" s="49" t="s">
        <v>38</v>
      </c>
      <c r="E80" s="52">
        <v>8</v>
      </c>
      <c r="F80" s="52">
        <v>1</v>
      </c>
      <c r="G80" s="52" t="s">
        <v>41</v>
      </c>
    </row>
    <row r="81" spans="1:7" ht="12.75">
      <c r="A81" s="56"/>
      <c r="B81" s="17">
        <v>42426</v>
      </c>
      <c r="C81" s="19" t="s">
        <v>21</v>
      </c>
      <c r="D81" s="49" t="s">
        <v>38</v>
      </c>
      <c r="E81" s="52">
        <v>8</v>
      </c>
      <c r="F81" s="52" t="s">
        <v>36</v>
      </c>
      <c r="G81" s="52" t="s">
        <v>36</v>
      </c>
    </row>
    <row r="82" spans="1:7" ht="12.75">
      <c r="A82" s="56"/>
      <c r="B82" s="17">
        <v>42427</v>
      </c>
      <c r="C82" s="19" t="s">
        <v>22</v>
      </c>
      <c r="D82" s="49" t="s">
        <v>38</v>
      </c>
      <c r="E82" s="52" t="s">
        <v>36</v>
      </c>
      <c r="F82" s="52" t="s">
        <v>36</v>
      </c>
      <c r="G82" s="52" t="s">
        <v>36</v>
      </c>
    </row>
    <row r="83" spans="1:7" ht="12.75">
      <c r="A83" s="56"/>
      <c r="B83" s="17">
        <v>42428</v>
      </c>
      <c r="C83" s="19"/>
      <c r="D83" s="49"/>
      <c r="E83" s="54">
        <f>IF(SUM(E77:E82)&gt;39,3.75,IF(SUM(E77:E82)&gt;31,3,IF(SUM(E77:E82)&gt;23,2.25,IF(SUM(E77:E82)&gt;15,1.5,IF(SUM(E77:E82)&gt;7,0.75,0)))))</f>
        <v>3.75</v>
      </c>
      <c r="F83" s="54"/>
      <c r="G83" s="54" t="s">
        <v>10</v>
      </c>
    </row>
    <row r="84" spans="1:7" ht="12.75">
      <c r="A84" s="57">
        <v>9</v>
      </c>
      <c r="B84" s="17">
        <v>42429</v>
      </c>
      <c r="C84" s="22" t="s">
        <v>17</v>
      </c>
      <c r="D84" s="49" t="s">
        <v>35</v>
      </c>
      <c r="E84" s="50">
        <v>8</v>
      </c>
      <c r="F84" s="51" t="s">
        <v>36</v>
      </c>
      <c r="G84" s="51" t="s">
        <v>36</v>
      </c>
    </row>
    <row r="85" spans="1:7" ht="12.75">
      <c r="A85" s="57"/>
      <c r="B85" s="17">
        <v>42430</v>
      </c>
      <c r="C85" s="22" t="s">
        <v>18</v>
      </c>
      <c r="D85" s="49" t="s">
        <v>35</v>
      </c>
      <c r="E85" s="50">
        <v>8</v>
      </c>
      <c r="F85" s="50" t="s">
        <v>36</v>
      </c>
      <c r="G85" s="50" t="s">
        <v>36</v>
      </c>
    </row>
    <row r="86" spans="1:7" ht="12.75">
      <c r="A86" s="57"/>
      <c r="B86" s="17">
        <v>42431</v>
      </c>
      <c r="C86" s="22" t="s">
        <v>19</v>
      </c>
      <c r="D86" s="49" t="s">
        <v>35</v>
      </c>
      <c r="E86" s="52">
        <v>8</v>
      </c>
      <c r="F86" s="52" t="s">
        <v>36</v>
      </c>
      <c r="G86" s="52" t="s">
        <v>36</v>
      </c>
    </row>
    <row r="87" spans="1:7" ht="12.75">
      <c r="A87" s="57"/>
      <c r="B87" s="17">
        <v>42432</v>
      </c>
      <c r="C87" s="22" t="s">
        <v>20</v>
      </c>
      <c r="D87" s="49" t="s">
        <v>35</v>
      </c>
      <c r="E87" s="52">
        <v>8</v>
      </c>
      <c r="F87" s="52" t="s">
        <v>36</v>
      </c>
      <c r="G87" s="52" t="s">
        <v>36</v>
      </c>
    </row>
    <row r="88" spans="1:7" ht="12.75">
      <c r="A88" s="57"/>
      <c r="B88" s="17">
        <v>42433</v>
      </c>
      <c r="C88" s="22" t="s">
        <v>21</v>
      </c>
      <c r="D88" s="49" t="s">
        <v>35</v>
      </c>
      <c r="E88" s="52">
        <v>8</v>
      </c>
      <c r="F88" s="52" t="s">
        <v>36</v>
      </c>
      <c r="G88" s="52" t="s">
        <v>36</v>
      </c>
    </row>
    <row r="89" spans="1:7" ht="12.75">
      <c r="A89" s="57"/>
      <c r="B89" s="17">
        <v>42434</v>
      </c>
      <c r="C89" s="22" t="s">
        <v>22</v>
      </c>
      <c r="D89" s="53" t="s">
        <v>35</v>
      </c>
      <c r="E89" s="52" t="s">
        <v>36</v>
      </c>
      <c r="F89" s="52" t="s">
        <v>36</v>
      </c>
      <c r="G89" s="52" t="s">
        <v>36</v>
      </c>
    </row>
    <row r="90" spans="1:7" ht="12.75">
      <c r="A90" s="57"/>
      <c r="B90" s="17">
        <v>42435</v>
      </c>
      <c r="C90" s="22"/>
      <c r="D90" s="49"/>
      <c r="E90" s="54">
        <f>IF(SUM(E84:E89)&gt;39,3.75,IF(SUM(E84:E89)&gt;31,3,IF(SUM(E84:E89)&gt;23,2.25,IF(SUM(E84:E89)&gt;15,1.5,IF(SUM(E84:E89)&gt;7,0.75,0)))))</f>
        <v>3.75</v>
      </c>
      <c r="F90" s="54"/>
      <c r="G90" s="54" t="s">
        <v>10</v>
      </c>
    </row>
    <row r="91" spans="1:7" ht="12.75">
      <c r="A91" s="56">
        <v>10</v>
      </c>
      <c r="B91" s="17">
        <v>42436</v>
      </c>
      <c r="C91" s="23" t="s">
        <v>17</v>
      </c>
      <c r="D91" s="49" t="s">
        <v>37</v>
      </c>
      <c r="E91" s="50">
        <v>8</v>
      </c>
      <c r="F91" s="51" t="s">
        <v>36</v>
      </c>
      <c r="G91" s="51" t="s">
        <v>36</v>
      </c>
    </row>
    <row r="92" spans="1:7" ht="12.75">
      <c r="A92" s="56"/>
      <c r="B92" s="17">
        <v>42437</v>
      </c>
      <c r="C92" s="23" t="s">
        <v>18</v>
      </c>
      <c r="D92" s="49" t="s">
        <v>37</v>
      </c>
      <c r="E92" s="50">
        <v>8</v>
      </c>
      <c r="F92" s="50" t="s">
        <v>36</v>
      </c>
      <c r="G92" s="50" t="s">
        <v>36</v>
      </c>
    </row>
    <row r="93" spans="1:7" ht="12.75">
      <c r="A93" s="56"/>
      <c r="B93" s="17">
        <v>42438</v>
      </c>
      <c r="C93" s="23" t="s">
        <v>19</v>
      </c>
      <c r="D93" s="49" t="s">
        <v>37</v>
      </c>
      <c r="E93" s="52">
        <v>8</v>
      </c>
      <c r="F93" s="52" t="s">
        <v>36</v>
      </c>
      <c r="G93" s="52" t="s">
        <v>36</v>
      </c>
    </row>
    <row r="94" spans="1:7" ht="12.75">
      <c r="A94" s="56"/>
      <c r="B94" s="17">
        <v>42439</v>
      </c>
      <c r="C94" s="23" t="s">
        <v>20</v>
      </c>
      <c r="D94" s="49" t="s">
        <v>37</v>
      </c>
      <c r="E94" s="52">
        <v>8</v>
      </c>
      <c r="F94" s="52" t="s">
        <v>36</v>
      </c>
      <c r="G94" s="52" t="s">
        <v>36</v>
      </c>
    </row>
    <row r="95" spans="1:7" ht="12.75">
      <c r="A95" s="56"/>
      <c r="B95" s="17">
        <v>42440</v>
      </c>
      <c r="C95" s="23" t="s">
        <v>21</v>
      </c>
      <c r="D95" s="49" t="s">
        <v>37</v>
      </c>
      <c r="E95" s="52">
        <v>8</v>
      </c>
      <c r="F95" s="52" t="s">
        <v>36</v>
      </c>
      <c r="G95" s="52" t="s">
        <v>36</v>
      </c>
    </row>
    <row r="96" spans="1:7" ht="12.75">
      <c r="A96" s="56"/>
      <c r="B96" s="17">
        <v>42441</v>
      </c>
      <c r="C96" s="23" t="s">
        <v>22</v>
      </c>
      <c r="D96" s="49" t="s">
        <v>37</v>
      </c>
      <c r="E96" s="52" t="s">
        <v>36</v>
      </c>
      <c r="F96" s="52" t="s">
        <v>36</v>
      </c>
      <c r="G96" s="52" t="s">
        <v>36</v>
      </c>
    </row>
    <row r="97" spans="1:7" ht="12.75">
      <c r="A97" s="56"/>
      <c r="B97" s="17">
        <v>42442</v>
      </c>
      <c r="C97" s="19"/>
      <c r="D97" s="55"/>
      <c r="E97" s="54">
        <f>IF(SUM(E91:E96)&gt;39,3.75,IF(SUM(E91:E96)&gt;31,3,IF(SUM(E91:E96)&gt;23,2.25,IF(SUM(E91:E96)&gt;15,1.5,IF(SUM(E91:E96)&gt;7,0.75,0)))))</f>
        <v>3.75</v>
      </c>
      <c r="F97" s="54"/>
      <c r="G97" s="54" t="s">
        <v>10</v>
      </c>
    </row>
    <row r="98" spans="1:7" ht="12.75">
      <c r="A98" s="57">
        <v>11</v>
      </c>
      <c r="B98" s="17">
        <v>42443</v>
      </c>
      <c r="C98" s="22" t="s">
        <v>17</v>
      </c>
      <c r="D98" s="49" t="s">
        <v>38</v>
      </c>
      <c r="E98" s="50">
        <v>8</v>
      </c>
      <c r="F98" s="51" t="s">
        <v>36</v>
      </c>
      <c r="G98" s="51" t="s">
        <v>36</v>
      </c>
    </row>
    <row r="99" spans="1:7" ht="12.75">
      <c r="A99" s="57"/>
      <c r="B99" s="17">
        <v>42444</v>
      </c>
      <c r="C99" s="22" t="s">
        <v>18</v>
      </c>
      <c r="D99" s="49" t="s">
        <v>38</v>
      </c>
      <c r="E99" s="50">
        <v>8</v>
      </c>
      <c r="F99" s="50" t="s">
        <v>36</v>
      </c>
      <c r="G99" s="50" t="s">
        <v>36</v>
      </c>
    </row>
    <row r="100" spans="1:7" ht="12.75">
      <c r="A100" s="57"/>
      <c r="B100" s="17">
        <v>42445</v>
      </c>
      <c r="C100" s="22" t="s">
        <v>19</v>
      </c>
      <c r="D100" s="49" t="s">
        <v>38</v>
      </c>
      <c r="E100" s="52">
        <v>8</v>
      </c>
      <c r="F100" s="52" t="s">
        <v>36</v>
      </c>
      <c r="G100" s="52" t="s">
        <v>36</v>
      </c>
    </row>
    <row r="101" spans="1:7" ht="12.75">
      <c r="A101" s="57"/>
      <c r="B101" s="17">
        <v>42446</v>
      </c>
      <c r="C101" s="22" t="s">
        <v>20</v>
      </c>
      <c r="D101" s="49" t="s">
        <v>38</v>
      </c>
      <c r="E101" s="52">
        <v>8</v>
      </c>
      <c r="F101" s="52" t="s">
        <v>36</v>
      </c>
      <c r="G101" s="52" t="s">
        <v>36</v>
      </c>
    </row>
    <row r="102" spans="1:7" ht="12.75">
      <c r="A102" s="57"/>
      <c r="B102" s="17">
        <v>42447</v>
      </c>
      <c r="C102" s="22" t="s">
        <v>21</v>
      </c>
      <c r="D102" s="49" t="s">
        <v>38</v>
      </c>
      <c r="E102" s="52">
        <v>8</v>
      </c>
      <c r="F102" s="52" t="s">
        <v>36</v>
      </c>
      <c r="G102" s="52" t="s">
        <v>36</v>
      </c>
    </row>
    <row r="103" spans="1:7" ht="12.75">
      <c r="A103" s="57"/>
      <c r="B103" s="17">
        <v>42448</v>
      </c>
      <c r="C103" s="22" t="s">
        <v>22</v>
      </c>
      <c r="D103" s="49" t="s">
        <v>38</v>
      </c>
      <c r="E103" s="52" t="s">
        <v>36</v>
      </c>
      <c r="F103" s="52" t="s">
        <v>36</v>
      </c>
      <c r="G103" s="52" t="s">
        <v>36</v>
      </c>
    </row>
    <row r="104" spans="1:7" ht="12.75">
      <c r="A104" s="57"/>
      <c r="B104" s="17">
        <v>42449</v>
      </c>
      <c r="C104" s="22"/>
      <c r="D104" s="49"/>
      <c r="E104" s="54">
        <f>IF(SUM(E98:E103)&gt;39,3.75,IF(SUM(E98:E103)&gt;31,3,IF(SUM(E98:E103)&gt;23,2.25,IF(SUM(E98:E103)&gt;15,1.5,IF(SUM(E98:E103)&gt;7,0.75,0)))))</f>
        <v>3.75</v>
      </c>
      <c r="F104" s="54"/>
      <c r="G104" s="54" t="s">
        <v>10</v>
      </c>
    </row>
    <row r="105" spans="1:7" ht="12.75">
      <c r="A105" s="56">
        <v>12</v>
      </c>
      <c r="B105" s="17">
        <v>42450</v>
      </c>
      <c r="C105" s="23" t="s">
        <v>17</v>
      </c>
      <c r="D105" s="49" t="s">
        <v>35</v>
      </c>
      <c r="E105" s="50">
        <v>8</v>
      </c>
      <c r="F105" s="51" t="s">
        <v>36</v>
      </c>
      <c r="G105" s="51" t="s">
        <v>36</v>
      </c>
    </row>
    <row r="106" spans="1:7" ht="12.75">
      <c r="A106" s="56"/>
      <c r="B106" s="17">
        <v>42451</v>
      </c>
      <c r="C106" s="19" t="s">
        <v>18</v>
      </c>
      <c r="D106" s="49" t="s">
        <v>35</v>
      </c>
      <c r="E106" s="50">
        <v>8</v>
      </c>
      <c r="F106" s="50" t="s">
        <v>36</v>
      </c>
      <c r="G106" s="50" t="s">
        <v>36</v>
      </c>
    </row>
    <row r="107" spans="1:7" ht="12.75">
      <c r="A107" s="56"/>
      <c r="B107" s="17">
        <v>42452</v>
      </c>
      <c r="C107" s="19" t="s">
        <v>19</v>
      </c>
      <c r="D107" s="49" t="s">
        <v>35</v>
      </c>
      <c r="E107" s="52">
        <v>8</v>
      </c>
      <c r="F107" s="52" t="s">
        <v>36</v>
      </c>
      <c r="G107" s="52" t="s">
        <v>36</v>
      </c>
    </row>
    <row r="108" spans="1:7" ht="12.75">
      <c r="A108" s="56"/>
      <c r="B108" s="17">
        <v>42453</v>
      </c>
      <c r="C108" s="19" t="s">
        <v>20</v>
      </c>
      <c r="D108" s="49" t="s">
        <v>35</v>
      </c>
      <c r="E108" s="52">
        <v>8</v>
      </c>
      <c r="F108" s="52" t="s">
        <v>36</v>
      </c>
      <c r="G108" s="52" t="s">
        <v>36</v>
      </c>
    </row>
    <row r="109" spans="1:7" ht="12.75">
      <c r="A109" s="56"/>
      <c r="B109" s="17">
        <v>42454</v>
      </c>
      <c r="C109" s="19" t="s">
        <v>21</v>
      </c>
      <c r="D109" s="49" t="s">
        <v>35</v>
      </c>
      <c r="E109" s="52">
        <v>8</v>
      </c>
      <c r="F109" s="52" t="s">
        <v>36</v>
      </c>
      <c r="G109" s="52" t="s">
        <v>36</v>
      </c>
    </row>
    <row r="110" spans="1:7" ht="12.75">
      <c r="A110" s="56"/>
      <c r="B110" s="17">
        <v>42455</v>
      </c>
      <c r="C110" s="19" t="s">
        <v>22</v>
      </c>
      <c r="D110" s="53" t="s">
        <v>35</v>
      </c>
      <c r="E110" s="52" t="s">
        <v>36</v>
      </c>
      <c r="F110" s="52" t="s">
        <v>36</v>
      </c>
      <c r="G110" s="52" t="s">
        <v>36</v>
      </c>
    </row>
    <row r="111" spans="1:7" ht="12.75">
      <c r="A111" s="56"/>
      <c r="B111" s="17">
        <v>42456</v>
      </c>
      <c r="C111" s="19"/>
      <c r="D111" s="49"/>
      <c r="E111" s="54">
        <f>IF(SUM(E105:E110)&gt;39,3.75,IF(SUM(E105:E110)&gt;31,3,IF(SUM(E105:E110)&gt;23,2.25,IF(SUM(E105:E110)&gt;15,1.5,IF(SUM(E105:E110)&gt;7,0.75,0)))))</f>
        <v>3.75</v>
      </c>
      <c r="F111" s="54"/>
      <c r="G111" s="54" t="s">
        <v>10</v>
      </c>
    </row>
    <row r="112" spans="1:7" ht="12.75">
      <c r="A112" s="57">
        <v>13</v>
      </c>
      <c r="B112" s="17">
        <v>42457</v>
      </c>
      <c r="C112" s="22" t="s">
        <v>17</v>
      </c>
      <c r="D112" s="49" t="s">
        <v>37</v>
      </c>
      <c r="E112" s="50">
        <v>8</v>
      </c>
      <c r="F112" s="51" t="s">
        <v>36</v>
      </c>
      <c r="G112" s="51" t="s">
        <v>36</v>
      </c>
    </row>
    <row r="113" spans="1:7" ht="12.75">
      <c r="A113" s="57"/>
      <c r="B113" s="17">
        <v>42458</v>
      </c>
      <c r="C113" s="22" t="s">
        <v>18</v>
      </c>
      <c r="D113" s="49" t="s">
        <v>37</v>
      </c>
      <c r="E113" s="50">
        <v>8</v>
      </c>
      <c r="F113" s="50" t="s">
        <v>36</v>
      </c>
      <c r="G113" s="50" t="s">
        <v>36</v>
      </c>
    </row>
    <row r="114" spans="1:7" ht="12.75">
      <c r="A114" s="57"/>
      <c r="B114" s="17">
        <v>42459</v>
      </c>
      <c r="C114" s="22" t="s">
        <v>19</v>
      </c>
      <c r="D114" s="49" t="s">
        <v>37</v>
      </c>
      <c r="E114" s="52">
        <v>8</v>
      </c>
      <c r="F114" s="52" t="s">
        <v>36</v>
      </c>
      <c r="G114" s="52" t="s">
        <v>36</v>
      </c>
    </row>
    <row r="115" spans="1:7" ht="12.75">
      <c r="A115" s="57"/>
      <c r="B115" s="17">
        <v>42460</v>
      </c>
      <c r="C115" s="22" t="s">
        <v>20</v>
      </c>
      <c r="D115" s="49" t="s">
        <v>37</v>
      </c>
      <c r="E115" s="52">
        <v>8</v>
      </c>
      <c r="F115" s="52" t="s">
        <v>36</v>
      </c>
      <c r="G115" s="52" t="s">
        <v>36</v>
      </c>
    </row>
    <row r="116" spans="1:7" ht="12.75">
      <c r="A116" s="57"/>
      <c r="B116" s="17">
        <v>42461</v>
      </c>
      <c r="C116" s="22" t="s">
        <v>21</v>
      </c>
      <c r="D116" s="49" t="s">
        <v>37</v>
      </c>
      <c r="E116" s="52">
        <v>8</v>
      </c>
      <c r="F116" s="52" t="s">
        <v>36</v>
      </c>
      <c r="G116" s="52" t="s">
        <v>36</v>
      </c>
    </row>
    <row r="117" spans="1:7" ht="12.75">
      <c r="A117" s="57"/>
      <c r="B117" s="17">
        <v>42462</v>
      </c>
      <c r="C117" s="22" t="s">
        <v>22</v>
      </c>
      <c r="D117" s="49" t="s">
        <v>37</v>
      </c>
      <c r="E117" s="52" t="s">
        <v>36</v>
      </c>
      <c r="F117" s="52" t="s">
        <v>36</v>
      </c>
      <c r="G117" s="52" t="s">
        <v>36</v>
      </c>
    </row>
    <row r="118" spans="1:7" ht="12.75">
      <c r="A118" s="57"/>
      <c r="B118" s="17">
        <v>42463</v>
      </c>
      <c r="C118" s="22"/>
      <c r="D118" s="55"/>
      <c r="E118" s="54">
        <f>IF(SUM(E112:E117)&gt;39,3.75,IF(SUM(E112:E117)&gt;31,3,IF(SUM(E112:E117)&gt;23,2.25,IF(SUM(E112:E117)&gt;15,1.5,IF(SUM(E112:E117)&gt;7,0.75,0)))))</f>
        <v>3.75</v>
      </c>
      <c r="F118" s="54"/>
      <c r="G118" s="54" t="s">
        <v>10</v>
      </c>
    </row>
    <row r="119" spans="1:7" ht="12.75">
      <c r="A119" s="56">
        <v>14</v>
      </c>
      <c r="B119" s="17">
        <v>42464</v>
      </c>
      <c r="C119" s="23" t="s">
        <v>17</v>
      </c>
      <c r="D119" s="49" t="s">
        <v>38</v>
      </c>
      <c r="E119" s="50">
        <v>8</v>
      </c>
      <c r="F119" s="51" t="s">
        <v>36</v>
      </c>
      <c r="G119" s="51" t="s">
        <v>36</v>
      </c>
    </row>
    <row r="120" spans="1:7" ht="12.75">
      <c r="A120" s="56"/>
      <c r="B120" s="17">
        <v>42465</v>
      </c>
      <c r="C120" s="19" t="s">
        <v>18</v>
      </c>
      <c r="D120" s="49" t="s">
        <v>38</v>
      </c>
      <c r="E120" s="50">
        <v>8</v>
      </c>
      <c r="F120" s="50" t="s">
        <v>36</v>
      </c>
      <c r="G120" s="50" t="s">
        <v>36</v>
      </c>
    </row>
    <row r="121" spans="1:7" ht="12.75">
      <c r="A121" s="56"/>
      <c r="B121" s="17">
        <v>42466</v>
      </c>
      <c r="C121" s="19" t="s">
        <v>19</v>
      </c>
      <c r="D121" s="49" t="s">
        <v>38</v>
      </c>
      <c r="E121" s="52">
        <v>8</v>
      </c>
      <c r="F121" s="52" t="s">
        <v>36</v>
      </c>
      <c r="G121" s="52" t="s">
        <v>36</v>
      </c>
    </row>
    <row r="122" spans="1:7" ht="12.75">
      <c r="A122" s="56"/>
      <c r="B122" s="17">
        <v>42467</v>
      </c>
      <c r="C122" s="19" t="s">
        <v>20</v>
      </c>
      <c r="D122" s="49" t="s">
        <v>38</v>
      </c>
      <c r="E122" s="52">
        <v>8</v>
      </c>
      <c r="F122" s="52" t="s">
        <v>36</v>
      </c>
      <c r="G122" s="52" t="s">
        <v>36</v>
      </c>
    </row>
    <row r="123" spans="1:7" ht="12.75">
      <c r="A123" s="56"/>
      <c r="B123" s="17">
        <v>42468</v>
      </c>
      <c r="C123" s="19" t="s">
        <v>21</v>
      </c>
      <c r="D123" s="49" t="s">
        <v>38</v>
      </c>
      <c r="E123" s="52">
        <v>8</v>
      </c>
      <c r="F123" s="52" t="s">
        <v>36</v>
      </c>
      <c r="G123" s="52" t="s">
        <v>36</v>
      </c>
    </row>
    <row r="124" spans="1:7" ht="12.75">
      <c r="A124" s="56"/>
      <c r="B124" s="17">
        <v>42469</v>
      </c>
      <c r="C124" s="19" t="s">
        <v>22</v>
      </c>
      <c r="D124" s="49" t="s">
        <v>38</v>
      </c>
      <c r="E124" s="52" t="s">
        <v>36</v>
      </c>
      <c r="F124" s="52" t="s">
        <v>36</v>
      </c>
      <c r="G124" s="52" t="s">
        <v>36</v>
      </c>
    </row>
    <row r="125" spans="1:7" ht="12.75">
      <c r="A125" s="56"/>
      <c r="B125" s="17">
        <v>42470</v>
      </c>
      <c r="C125" s="19"/>
      <c r="D125" s="49"/>
      <c r="E125" s="54">
        <f>IF(SUM(E119:E124)&gt;39,3.75,IF(SUM(E119:E124)&gt;31,3,IF(SUM(E119:E124)&gt;23,2.25,IF(SUM(E119:E124)&gt;15,1.5,IF(SUM(E119:E124)&gt;7,0.75,0)))))</f>
        <v>3.75</v>
      </c>
      <c r="F125" s="54"/>
      <c r="G125" s="54" t="s">
        <v>10</v>
      </c>
    </row>
    <row r="126" spans="1:7" ht="12.75">
      <c r="A126" s="57">
        <v>15</v>
      </c>
      <c r="B126" s="17">
        <v>42471</v>
      </c>
      <c r="C126" s="24" t="s">
        <v>17</v>
      </c>
      <c r="D126" s="49" t="s">
        <v>35</v>
      </c>
      <c r="E126" s="50">
        <v>8</v>
      </c>
      <c r="F126" s="51" t="s">
        <v>36</v>
      </c>
      <c r="G126" s="51" t="s">
        <v>36</v>
      </c>
    </row>
    <row r="127" spans="1:7" ht="12.75">
      <c r="A127" s="57"/>
      <c r="B127" s="17">
        <v>42472</v>
      </c>
      <c r="C127" s="22" t="s">
        <v>18</v>
      </c>
      <c r="D127" s="49" t="s">
        <v>35</v>
      </c>
      <c r="E127" s="50">
        <v>8</v>
      </c>
      <c r="F127" s="50" t="s">
        <v>36</v>
      </c>
      <c r="G127" s="50" t="s">
        <v>36</v>
      </c>
    </row>
    <row r="128" spans="1:7" ht="12.75">
      <c r="A128" s="57"/>
      <c r="B128" s="17">
        <v>42473</v>
      </c>
      <c r="C128" s="22" t="s">
        <v>19</v>
      </c>
      <c r="D128" s="49" t="s">
        <v>35</v>
      </c>
      <c r="E128" s="52">
        <v>8</v>
      </c>
      <c r="F128" s="52" t="s">
        <v>36</v>
      </c>
      <c r="G128" s="52" t="s">
        <v>36</v>
      </c>
    </row>
    <row r="129" spans="1:7" ht="12.75">
      <c r="A129" s="57"/>
      <c r="B129" s="17">
        <v>42474</v>
      </c>
      <c r="C129" s="22" t="s">
        <v>20</v>
      </c>
      <c r="D129" s="49" t="s">
        <v>35</v>
      </c>
      <c r="E129" s="52">
        <v>8</v>
      </c>
      <c r="F129" s="52" t="s">
        <v>36</v>
      </c>
      <c r="G129" s="52" t="s">
        <v>36</v>
      </c>
    </row>
    <row r="130" spans="1:7" ht="12.75">
      <c r="A130" s="57"/>
      <c r="B130" s="17">
        <v>42475</v>
      </c>
      <c r="C130" s="22" t="s">
        <v>21</v>
      </c>
      <c r="D130" s="49" t="s">
        <v>35</v>
      </c>
      <c r="E130" s="52">
        <v>8</v>
      </c>
      <c r="F130" s="52" t="s">
        <v>36</v>
      </c>
      <c r="G130" s="52" t="s">
        <v>36</v>
      </c>
    </row>
    <row r="131" spans="1:7" ht="12.75">
      <c r="A131" s="57"/>
      <c r="B131" s="17">
        <v>42476</v>
      </c>
      <c r="C131" s="22" t="s">
        <v>22</v>
      </c>
      <c r="D131" s="53" t="s">
        <v>35</v>
      </c>
      <c r="E131" s="52" t="s">
        <v>36</v>
      </c>
      <c r="F131" s="52" t="s">
        <v>36</v>
      </c>
      <c r="G131" s="52" t="s">
        <v>36</v>
      </c>
    </row>
    <row r="132" spans="1:7" ht="12.75">
      <c r="A132" s="57"/>
      <c r="B132" s="17">
        <v>42477</v>
      </c>
      <c r="C132" s="22"/>
      <c r="D132" s="49"/>
      <c r="E132" s="54">
        <f>IF(SUM(E126:E131)&gt;39,3.75,IF(SUM(E126:E131)&gt;31,3,IF(SUM(E126:E131)&gt;23,2.25,IF(SUM(E126:E131)&gt;15,1.5,IF(SUM(E126:E131)&gt;7,0.75,0)))))</f>
        <v>3.75</v>
      </c>
      <c r="F132" s="54"/>
      <c r="G132" s="54" t="s">
        <v>10</v>
      </c>
    </row>
    <row r="133" spans="1:7" ht="12.75">
      <c r="A133" s="56">
        <v>16</v>
      </c>
      <c r="B133" s="17">
        <v>42478</v>
      </c>
      <c r="C133" s="19" t="s">
        <v>17</v>
      </c>
      <c r="D133" s="49" t="s">
        <v>37</v>
      </c>
      <c r="E133" s="50">
        <v>8</v>
      </c>
      <c r="F133" s="51" t="s">
        <v>36</v>
      </c>
      <c r="G133" s="51" t="s">
        <v>36</v>
      </c>
    </row>
    <row r="134" spans="1:7" ht="12.75">
      <c r="A134" s="56"/>
      <c r="B134" s="17">
        <v>42479</v>
      </c>
      <c r="C134" s="19" t="s">
        <v>18</v>
      </c>
      <c r="D134" s="49" t="s">
        <v>37</v>
      </c>
      <c r="E134" s="50">
        <v>8</v>
      </c>
      <c r="F134" s="50" t="s">
        <v>36</v>
      </c>
      <c r="G134" s="50" t="s">
        <v>36</v>
      </c>
    </row>
    <row r="135" spans="1:7" ht="12.75">
      <c r="A135" s="56"/>
      <c r="B135" s="17">
        <v>42480</v>
      </c>
      <c r="C135" s="19" t="s">
        <v>19</v>
      </c>
      <c r="D135" s="49" t="s">
        <v>37</v>
      </c>
      <c r="E135" s="52">
        <v>8</v>
      </c>
      <c r="F135" s="52" t="s">
        <v>36</v>
      </c>
      <c r="G135" s="52" t="s">
        <v>36</v>
      </c>
    </row>
    <row r="136" spans="1:7" ht="12.75">
      <c r="A136" s="56"/>
      <c r="B136" s="17">
        <v>42481</v>
      </c>
      <c r="C136" s="19" t="s">
        <v>20</v>
      </c>
      <c r="D136" s="49" t="s">
        <v>37</v>
      </c>
      <c r="E136" s="52">
        <v>8</v>
      </c>
      <c r="F136" s="52" t="s">
        <v>36</v>
      </c>
      <c r="G136" s="52" t="s">
        <v>36</v>
      </c>
    </row>
    <row r="137" spans="1:7" ht="12.75">
      <c r="A137" s="56"/>
      <c r="B137" s="17">
        <v>42482</v>
      </c>
      <c r="C137" s="19" t="s">
        <v>21</v>
      </c>
      <c r="D137" s="49" t="s">
        <v>37</v>
      </c>
      <c r="E137" s="52">
        <v>8</v>
      </c>
      <c r="F137" s="52" t="s">
        <v>36</v>
      </c>
      <c r="G137" s="52" t="s">
        <v>36</v>
      </c>
    </row>
    <row r="138" spans="1:7" ht="12.75">
      <c r="A138" s="56"/>
      <c r="B138" s="17">
        <v>42483</v>
      </c>
      <c r="C138" s="19" t="s">
        <v>22</v>
      </c>
      <c r="D138" s="49" t="s">
        <v>37</v>
      </c>
      <c r="E138" s="52" t="s">
        <v>36</v>
      </c>
      <c r="F138" s="52" t="s">
        <v>36</v>
      </c>
      <c r="G138" s="52" t="s">
        <v>36</v>
      </c>
    </row>
    <row r="139" spans="1:7" ht="12.75">
      <c r="A139" s="56"/>
      <c r="B139" s="17">
        <v>42484</v>
      </c>
      <c r="C139" s="19"/>
      <c r="D139" s="55"/>
      <c r="E139" s="54">
        <f>IF(SUM(E133:E138)&gt;39,3.75,IF(SUM(E133:E138)&gt;31,3,IF(SUM(E133:E138)&gt;23,2.25,IF(SUM(E133:E138)&gt;15,1.5,IF(SUM(E133:E138)&gt;7,0.75,0)))))</f>
        <v>3.75</v>
      </c>
      <c r="F139" s="54"/>
      <c r="G139" s="54" t="s">
        <v>10</v>
      </c>
    </row>
    <row r="140" spans="1:7" ht="12.75">
      <c r="A140" s="57">
        <v>17</v>
      </c>
      <c r="B140" s="17">
        <v>42485</v>
      </c>
      <c r="C140" s="24" t="s">
        <v>17</v>
      </c>
      <c r="D140" s="49" t="s">
        <v>38</v>
      </c>
      <c r="E140" s="50">
        <v>8</v>
      </c>
      <c r="F140" s="51" t="s">
        <v>36</v>
      </c>
      <c r="G140" s="51" t="s">
        <v>36</v>
      </c>
    </row>
    <row r="141" spans="1:7" ht="12.75">
      <c r="A141" s="57"/>
      <c r="B141" s="17">
        <v>42486</v>
      </c>
      <c r="C141" s="22" t="s">
        <v>18</v>
      </c>
      <c r="D141" s="49" t="s">
        <v>38</v>
      </c>
      <c r="E141" s="50">
        <v>8</v>
      </c>
      <c r="F141" s="50" t="s">
        <v>36</v>
      </c>
      <c r="G141" s="50" t="s">
        <v>36</v>
      </c>
    </row>
    <row r="142" spans="1:7" ht="12.75">
      <c r="A142" s="57"/>
      <c r="B142" s="17">
        <v>42487</v>
      </c>
      <c r="C142" s="22" t="s">
        <v>19</v>
      </c>
      <c r="D142" s="49" t="s">
        <v>38</v>
      </c>
      <c r="E142" s="52">
        <v>8</v>
      </c>
      <c r="F142" s="52" t="s">
        <v>36</v>
      </c>
      <c r="G142" s="52" t="s">
        <v>36</v>
      </c>
    </row>
    <row r="143" spans="1:7" ht="12.75">
      <c r="A143" s="57"/>
      <c r="B143" s="17">
        <v>42488</v>
      </c>
      <c r="C143" s="24" t="s">
        <v>20</v>
      </c>
      <c r="D143" s="49" t="s">
        <v>38</v>
      </c>
      <c r="E143" s="52">
        <v>8</v>
      </c>
      <c r="F143" s="52" t="s">
        <v>36</v>
      </c>
      <c r="G143" s="52" t="s">
        <v>36</v>
      </c>
    </row>
    <row r="144" spans="1:7" ht="12.75">
      <c r="A144" s="57"/>
      <c r="B144" s="17">
        <v>42489</v>
      </c>
      <c r="C144" s="24" t="s">
        <v>21</v>
      </c>
      <c r="D144" s="49" t="s">
        <v>38</v>
      </c>
      <c r="E144" s="52">
        <v>8</v>
      </c>
      <c r="F144" s="52" t="s">
        <v>36</v>
      </c>
      <c r="G144" s="52" t="s">
        <v>36</v>
      </c>
    </row>
    <row r="145" spans="1:7" ht="12.75">
      <c r="A145" s="57"/>
      <c r="B145" s="17">
        <v>42490</v>
      </c>
      <c r="C145" s="24" t="s">
        <v>22</v>
      </c>
      <c r="D145" s="49" t="s">
        <v>38</v>
      </c>
      <c r="E145" s="52" t="s">
        <v>36</v>
      </c>
      <c r="F145" s="52" t="s">
        <v>36</v>
      </c>
      <c r="G145" s="52" t="s">
        <v>36</v>
      </c>
    </row>
    <row r="146" spans="1:7" ht="12.75">
      <c r="A146" s="57"/>
      <c r="B146" s="17">
        <v>42491</v>
      </c>
      <c r="C146" s="22"/>
      <c r="D146" s="49"/>
      <c r="E146" s="54">
        <f>IF(SUM(E140:E145)&gt;39,3.75,IF(SUM(E140:E145)&gt;31,3,IF(SUM(E140:E145)&gt;23,2.25,IF(SUM(E140:E145)&gt;15,1.5,IF(SUM(E140:E145)&gt;7,0.75,0)))))</f>
        <v>3.75</v>
      </c>
      <c r="F146" s="54"/>
      <c r="G146" s="54" t="s">
        <v>10</v>
      </c>
    </row>
    <row r="147" spans="1:7" ht="12.75">
      <c r="A147" s="56">
        <v>18</v>
      </c>
      <c r="B147" s="17">
        <v>42492</v>
      </c>
      <c r="C147" s="25" t="s">
        <v>17</v>
      </c>
      <c r="D147" s="49" t="s">
        <v>35</v>
      </c>
      <c r="E147" s="50">
        <v>8</v>
      </c>
      <c r="F147" s="51" t="s">
        <v>36</v>
      </c>
      <c r="G147" s="51" t="s">
        <v>36</v>
      </c>
    </row>
    <row r="148" spans="1:7" ht="12.75">
      <c r="A148" s="56"/>
      <c r="B148" s="17">
        <v>42493</v>
      </c>
      <c r="C148" s="23" t="s">
        <v>18</v>
      </c>
      <c r="D148" s="49" t="s">
        <v>35</v>
      </c>
      <c r="E148" s="50">
        <v>8</v>
      </c>
      <c r="F148" s="50" t="s">
        <v>36</v>
      </c>
      <c r="G148" s="50" t="s">
        <v>36</v>
      </c>
    </row>
    <row r="149" spans="1:7" ht="12.75">
      <c r="A149" s="56"/>
      <c r="B149" s="17">
        <v>42494</v>
      </c>
      <c r="C149" s="23" t="s">
        <v>19</v>
      </c>
      <c r="D149" s="49" t="s">
        <v>35</v>
      </c>
      <c r="E149" s="52">
        <v>8</v>
      </c>
      <c r="F149" s="52" t="s">
        <v>36</v>
      </c>
      <c r="G149" s="52" t="s">
        <v>36</v>
      </c>
    </row>
    <row r="150" spans="1:7" ht="12.75">
      <c r="A150" s="56"/>
      <c r="B150" s="17">
        <v>42495</v>
      </c>
      <c r="C150" s="23" t="s">
        <v>20</v>
      </c>
      <c r="D150" s="49" t="s">
        <v>35</v>
      </c>
      <c r="E150" s="52">
        <v>8</v>
      </c>
      <c r="F150" s="52" t="s">
        <v>36</v>
      </c>
      <c r="G150" s="52" t="s">
        <v>36</v>
      </c>
    </row>
    <row r="151" spans="1:7" ht="12.75">
      <c r="A151" s="56"/>
      <c r="B151" s="17">
        <v>42496</v>
      </c>
      <c r="C151" s="23" t="s">
        <v>21</v>
      </c>
      <c r="D151" s="49" t="s">
        <v>35</v>
      </c>
      <c r="E151" s="52">
        <v>8</v>
      </c>
      <c r="F151" s="52" t="s">
        <v>36</v>
      </c>
      <c r="G151" s="52" t="s">
        <v>36</v>
      </c>
    </row>
    <row r="152" spans="1:7" ht="12.75">
      <c r="A152" s="56"/>
      <c r="B152" s="17">
        <v>42497</v>
      </c>
      <c r="C152" s="23" t="s">
        <v>22</v>
      </c>
      <c r="D152" s="53" t="s">
        <v>35</v>
      </c>
      <c r="E152" s="52" t="s">
        <v>36</v>
      </c>
      <c r="F152" s="52" t="s">
        <v>36</v>
      </c>
      <c r="G152" s="52" t="s">
        <v>36</v>
      </c>
    </row>
    <row r="153" spans="1:7" ht="12.75">
      <c r="A153" s="56"/>
      <c r="B153" s="17">
        <v>42498</v>
      </c>
      <c r="C153" s="23"/>
      <c r="D153" s="49"/>
      <c r="E153" s="54">
        <f>IF(SUM(E147:E152)&gt;39,3.75,IF(SUM(E147:E152)&gt;31,3,IF(SUM(E147:E152)&gt;23,2.25,IF(SUM(E147:E152)&gt;15,1.5,IF(SUM(E147:E152)&gt;7,0.75,0)))))</f>
        <v>3.75</v>
      </c>
      <c r="F153" s="54"/>
      <c r="G153" s="54" t="s">
        <v>10</v>
      </c>
    </row>
    <row r="154" spans="1:7" ht="12.75">
      <c r="A154" s="57">
        <v>19</v>
      </c>
      <c r="B154" s="17">
        <v>42499</v>
      </c>
      <c r="C154" s="24" t="s">
        <v>17</v>
      </c>
      <c r="D154" s="49" t="s">
        <v>37</v>
      </c>
      <c r="E154" s="50">
        <v>8</v>
      </c>
      <c r="F154" s="51" t="s">
        <v>36</v>
      </c>
      <c r="G154" s="51" t="s">
        <v>36</v>
      </c>
    </row>
    <row r="155" spans="1:7" ht="12.75">
      <c r="A155" s="57"/>
      <c r="B155" s="17">
        <v>42500</v>
      </c>
      <c r="C155" s="24" t="s">
        <v>18</v>
      </c>
      <c r="D155" s="49" t="s">
        <v>37</v>
      </c>
      <c r="E155" s="50">
        <v>8</v>
      </c>
      <c r="F155" s="50" t="s">
        <v>36</v>
      </c>
      <c r="G155" s="50" t="s">
        <v>36</v>
      </c>
    </row>
    <row r="156" spans="1:7" ht="12.75">
      <c r="A156" s="57"/>
      <c r="B156" s="17">
        <v>42501</v>
      </c>
      <c r="C156" s="24" t="s">
        <v>19</v>
      </c>
      <c r="D156" s="49" t="s">
        <v>37</v>
      </c>
      <c r="E156" s="52">
        <v>8</v>
      </c>
      <c r="F156" s="52" t="s">
        <v>36</v>
      </c>
      <c r="G156" s="52" t="s">
        <v>36</v>
      </c>
    </row>
    <row r="157" spans="1:7" ht="12.75">
      <c r="A157" s="57"/>
      <c r="B157" s="17">
        <v>42502</v>
      </c>
      <c r="C157" s="24" t="s">
        <v>20</v>
      </c>
      <c r="D157" s="49" t="s">
        <v>37</v>
      </c>
      <c r="E157" s="52">
        <v>8</v>
      </c>
      <c r="F157" s="52" t="s">
        <v>36</v>
      </c>
      <c r="G157" s="52" t="s">
        <v>36</v>
      </c>
    </row>
    <row r="158" spans="1:7" ht="12.75">
      <c r="A158" s="57"/>
      <c r="B158" s="17">
        <v>42503</v>
      </c>
      <c r="C158" s="24" t="s">
        <v>21</v>
      </c>
      <c r="D158" s="49" t="s">
        <v>37</v>
      </c>
      <c r="E158" s="52">
        <v>8</v>
      </c>
      <c r="F158" s="52" t="s">
        <v>36</v>
      </c>
      <c r="G158" s="52" t="s">
        <v>36</v>
      </c>
    </row>
    <row r="159" spans="1:7" ht="12.75">
      <c r="A159" s="57"/>
      <c r="B159" s="17">
        <v>42504</v>
      </c>
      <c r="C159" s="24" t="s">
        <v>22</v>
      </c>
      <c r="D159" s="49" t="s">
        <v>37</v>
      </c>
      <c r="E159" s="52" t="s">
        <v>36</v>
      </c>
      <c r="F159" s="52" t="s">
        <v>36</v>
      </c>
      <c r="G159" s="52" t="s">
        <v>36</v>
      </c>
    </row>
    <row r="160" spans="1:7" ht="12.75">
      <c r="A160" s="57"/>
      <c r="B160" s="17">
        <v>42505</v>
      </c>
      <c r="C160" s="24"/>
      <c r="D160" s="55"/>
      <c r="E160" s="54">
        <f>IF(SUM(E154:E159)&gt;39,3.75,IF(SUM(E154:E159)&gt;31,3,IF(SUM(E154:E159)&gt;23,2.25,IF(SUM(E154:E159)&gt;15,1.5,IF(SUM(E154:E159)&gt;7,0.75,0)))))</f>
        <v>3.75</v>
      </c>
      <c r="F160" s="54"/>
      <c r="G160" s="54" t="s">
        <v>10</v>
      </c>
    </row>
    <row r="161" spans="1:7" ht="12.75">
      <c r="A161" s="56">
        <v>20</v>
      </c>
      <c r="B161" s="17">
        <v>42506</v>
      </c>
      <c r="C161" s="26" t="s">
        <v>17</v>
      </c>
      <c r="D161" s="49" t="s">
        <v>38</v>
      </c>
      <c r="E161" s="50">
        <v>8</v>
      </c>
      <c r="F161" s="51" t="s">
        <v>36</v>
      </c>
      <c r="G161" s="51" t="s">
        <v>36</v>
      </c>
    </row>
    <row r="162" spans="1:7" ht="12.75">
      <c r="A162" s="56"/>
      <c r="B162" s="17">
        <v>42507</v>
      </c>
      <c r="C162" s="23" t="s">
        <v>18</v>
      </c>
      <c r="D162" s="49" t="s">
        <v>38</v>
      </c>
      <c r="E162" s="50">
        <v>8</v>
      </c>
      <c r="F162" s="50" t="s">
        <v>36</v>
      </c>
      <c r="G162" s="50" t="s">
        <v>36</v>
      </c>
    </row>
    <row r="163" spans="1:7" ht="12.75">
      <c r="A163" s="56"/>
      <c r="B163" s="17">
        <v>42508</v>
      </c>
      <c r="C163" s="23" t="s">
        <v>19</v>
      </c>
      <c r="D163" s="49" t="s">
        <v>38</v>
      </c>
      <c r="E163" s="52">
        <v>8</v>
      </c>
      <c r="F163" s="52" t="s">
        <v>36</v>
      </c>
      <c r="G163" s="52" t="s">
        <v>36</v>
      </c>
    </row>
    <row r="164" spans="1:7" ht="12.75">
      <c r="A164" s="56"/>
      <c r="B164" s="17">
        <v>42509</v>
      </c>
      <c r="C164" s="23" t="s">
        <v>20</v>
      </c>
      <c r="D164" s="49" t="s">
        <v>38</v>
      </c>
      <c r="E164" s="52">
        <v>8</v>
      </c>
      <c r="F164" s="52" t="s">
        <v>36</v>
      </c>
      <c r="G164" s="52" t="s">
        <v>36</v>
      </c>
    </row>
    <row r="165" spans="1:7" ht="12.75">
      <c r="A165" s="56"/>
      <c r="B165" s="17">
        <v>42510</v>
      </c>
      <c r="C165" s="23" t="s">
        <v>21</v>
      </c>
      <c r="D165" s="49" t="s">
        <v>38</v>
      </c>
      <c r="E165" s="52">
        <v>8</v>
      </c>
      <c r="F165" s="52" t="s">
        <v>36</v>
      </c>
      <c r="G165" s="52" t="s">
        <v>36</v>
      </c>
    </row>
    <row r="166" spans="1:7" ht="12.75">
      <c r="A166" s="56"/>
      <c r="B166" s="17">
        <v>42511</v>
      </c>
      <c r="C166" s="23" t="s">
        <v>22</v>
      </c>
      <c r="D166" s="49" t="s">
        <v>38</v>
      </c>
      <c r="E166" s="52" t="s">
        <v>36</v>
      </c>
      <c r="F166" s="52" t="s">
        <v>36</v>
      </c>
      <c r="G166" s="52" t="s">
        <v>36</v>
      </c>
    </row>
    <row r="167" spans="1:7" ht="12.75">
      <c r="A167" s="56"/>
      <c r="B167" s="17">
        <v>42512</v>
      </c>
      <c r="C167" s="19"/>
      <c r="D167" s="49"/>
      <c r="E167" s="54">
        <f>IF(SUM(E161:E166)&gt;39,3.75,IF(SUM(E161:E166)&gt;31,3,IF(SUM(E161:E166)&gt;23,2.25,IF(SUM(E161:E166)&gt;15,1.5,IF(SUM(E161:E166)&gt;7,0.75,0)))))</f>
        <v>3.75</v>
      </c>
      <c r="F167" s="54"/>
      <c r="G167" s="54" t="s">
        <v>10</v>
      </c>
    </row>
    <row r="168" spans="1:7" ht="12.75">
      <c r="A168" s="57">
        <v>21</v>
      </c>
      <c r="B168" s="17">
        <v>42513</v>
      </c>
      <c r="C168" s="24" t="s">
        <v>17</v>
      </c>
      <c r="D168" s="49" t="s">
        <v>35</v>
      </c>
      <c r="E168" s="50">
        <v>8</v>
      </c>
      <c r="F168" s="51" t="s">
        <v>36</v>
      </c>
      <c r="G168" s="51" t="s">
        <v>36</v>
      </c>
    </row>
    <row r="169" spans="1:7" ht="12.75">
      <c r="A169" s="57"/>
      <c r="B169" s="17">
        <v>42514</v>
      </c>
      <c r="C169" s="22" t="s">
        <v>18</v>
      </c>
      <c r="D169" s="49" t="s">
        <v>35</v>
      </c>
      <c r="E169" s="50">
        <v>8</v>
      </c>
      <c r="F169" s="50" t="s">
        <v>36</v>
      </c>
      <c r="G169" s="50" t="s">
        <v>36</v>
      </c>
    </row>
    <row r="170" spans="1:7" ht="12.75">
      <c r="A170" s="57"/>
      <c r="B170" s="17">
        <v>42515</v>
      </c>
      <c r="C170" s="22" t="s">
        <v>19</v>
      </c>
      <c r="D170" s="49" t="s">
        <v>35</v>
      </c>
      <c r="E170" s="52">
        <v>8</v>
      </c>
      <c r="F170" s="52" t="s">
        <v>36</v>
      </c>
      <c r="G170" s="52" t="s">
        <v>36</v>
      </c>
    </row>
    <row r="171" spans="1:7" ht="12.75">
      <c r="A171" s="57"/>
      <c r="B171" s="17">
        <v>42516</v>
      </c>
      <c r="C171" s="22" t="s">
        <v>20</v>
      </c>
      <c r="D171" s="49" t="s">
        <v>35</v>
      </c>
      <c r="E171" s="52">
        <v>8</v>
      </c>
      <c r="F171" s="52" t="s">
        <v>36</v>
      </c>
      <c r="G171" s="52" t="s">
        <v>36</v>
      </c>
    </row>
    <row r="172" spans="1:7" ht="12.75">
      <c r="A172" s="57"/>
      <c r="B172" s="17">
        <v>42517</v>
      </c>
      <c r="C172" s="22" t="s">
        <v>21</v>
      </c>
      <c r="D172" s="49" t="s">
        <v>35</v>
      </c>
      <c r="E172" s="52">
        <v>8</v>
      </c>
      <c r="F172" s="52" t="s">
        <v>36</v>
      </c>
      <c r="G172" s="52" t="s">
        <v>36</v>
      </c>
    </row>
    <row r="173" spans="1:7" ht="12.75">
      <c r="A173" s="57"/>
      <c r="B173" s="17">
        <v>42518</v>
      </c>
      <c r="C173" s="22" t="s">
        <v>22</v>
      </c>
      <c r="D173" s="53" t="s">
        <v>35</v>
      </c>
      <c r="E173" s="52" t="s">
        <v>36</v>
      </c>
      <c r="F173" s="52" t="s">
        <v>36</v>
      </c>
      <c r="G173" s="52" t="s">
        <v>36</v>
      </c>
    </row>
    <row r="174" spans="1:7" ht="12.75">
      <c r="A174" s="57"/>
      <c r="B174" s="17">
        <v>42519</v>
      </c>
      <c r="C174" s="24"/>
      <c r="D174" s="49"/>
      <c r="E174" s="54">
        <f>IF(SUM(E168:E173)&gt;39,3.75,IF(SUM(E168:E173)&gt;31,3,IF(SUM(E168:E173)&gt;23,2.25,IF(SUM(E168:E173)&gt;15,1.5,IF(SUM(E168:E173)&gt;7,0.75,0)))))</f>
        <v>3.75</v>
      </c>
      <c r="F174" s="54"/>
      <c r="G174" s="54" t="s">
        <v>10</v>
      </c>
    </row>
    <row r="175" spans="1:7" ht="12.75">
      <c r="A175" s="56">
        <v>22</v>
      </c>
      <c r="B175" s="17">
        <v>42520</v>
      </c>
      <c r="C175" s="26" t="s">
        <v>17</v>
      </c>
      <c r="D175" s="49" t="s">
        <v>37</v>
      </c>
      <c r="E175" s="50">
        <v>8</v>
      </c>
      <c r="F175" s="51" t="s">
        <v>36</v>
      </c>
      <c r="G175" s="51" t="s">
        <v>36</v>
      </c>
    </row>
    <row r="176" spans="1:7" ht="12.75">
      <c r="A176" s="56"/>
      <c r="B176" s="17">
        <v>42521</v>
      </c>
      <c r="C176" s="23" t="s">
        <v>18</v>
      </c>
      <c r="D176" s="49" t="s">
        <v>37</v>
      </c>
      <c r="E176" s="50">
        <v>8</v>
      </c>
      <c r="F176" s="50" t="s">
        <v>36</v>
      </c>
      <c r="G176" s="50" t="s">
        <v>36</v>
      </c>
    </row>
    <row r="177" spans="1:7" ht="12.75">
      <c r="A177" s="56"/>
      <c r="B177" s="17">
        <v>42522</v>
      </c>
      <c r="C177" s="23" t="s">
        <v>19</v>
      </c>
      <c r="D177" s="49" t="s">
        <v>37</v>
      </c>
      <c r="E177" s="52">
        <v>8</v>
      </c>
      <c r="F177" s="52" t="s">
        <v>36</v>
      </c>
      <c r="G177" s="52" t="s">
        <v>36</v>
      </c>
    </row>
    <row r="178" spans="1:7" ht="12.75">
      <c r="A178" s="56"/>
      <c r="B178" s="17">
        <v>42523</v>
      </c>
      <c r="C178" s="19" t="s">
        <v>20</v>
      </c>
      <c r="D178" s="49" t="s">
        <v>37</v>
      </c>
      <c r="E178" s="52">
        <v>8</v>
      </c>
      <c r="F178" s="52" t="s">
        <v>36</v>
      </c>
      <c r="G178" s="52" t="s">
        <v>36</v>
      </c>
    </row>
    <row r="179" spans="1:7" ht="12.75">
      <c r="A179" s="56"/>
      <c r="B179" s="17">
        <v>42524</v>
      </c>
      <c r="C179" s="19" t="s">
        <v>21</v>
      </c>
      <c r="D179" s="49" t="s">
        <v>37</v>
      </c>
      <c r="E179" s="52">
        <v>8</v>
      </c>
      <c r="F179" s="52" t="s">
        <v>36</v>
      </c>
      <c r="G179" s="52" t="s">
        <v>36</v>
      </c>
    </row>
    <row r="180" spans="1:7" ht="12.75">
      <c r="A180" s="56"/>
      <c r="B180" s="17">
        <v>42525</v>
      </c>
      <c r="C180" s="19" t="s">
        <v>22</v>
      </c>
      <c r="D180" s="49" t="s">
        <v>37</v>
      </c>
      <c r="E180" s="52" t="s">
        <v>36</v>
      </c>
      <c r="F180" s="52" t="s">
        <v>36</v>
      </c>
      <c r="G180" s="52" t="s">
        <v>36</v>
      </c>
    </row>
    <row r="181" spans="1:7" ht="12.75">
      <c r="A181" s="56"/>
      <c r="B181" s="17">
        <v>42526</v>
      </c>
      <c r="C181" s="19"/>
      <c r="D181" s="55"/>
      <c r="E181" s="54">
        <f>IF(SUM(E175:E180)&gt;39,3.75,IF(SUM(E175:E180)&gt;31,3,IF(SUM(E175:E180)&gt;23,2.25,IF(SUM(E175:E180)&gt;15,1.5,IF(SUM(E175:E180)&gt;7,0.75,0)))))</f>
        <v>3.75</v>
      </c>
      <c r="F181" s="54"/>
      <c r="G181" s="54" t="s">
        <v>10</v>
      </c>
    </row>
    <row r="182" spans="1:7" ht="12.75">
      <c r="A182" s="57">
        <v>23</v>
      </c>
      <c r="B182" s="17">
        <v>42527</v>
      </c>
      <c r="C182" s="22" t="s">
        <v>17</v>
      </c>
      <c r="D182" s="49" t="s">
        <v>38</v>
      </c>
      <c r="E182" s="50">
        <v>8</v>
      </c>
      <c r="F182" s="51" t="s">
        <v>36</v>
      </c>
      <c r="G182" s="51" t="s">
        <v>36</v>
      </c>
    </row>
    <row r="183" spans="1:7" ht="12.75">
      <c r="A183" s="57"/>
      <c r="B183" s="17">
        <v>42528</v>
      </c>
      <c r="C183" s="22" t="s">
        <v>18</v>
      </c>
      <c r="D183" s="49" t="s">
        <v>38</v>
      </c>
      <c r="E183" s="50">
        <v>8</v>
      </c>
      <c r="F183" s="50" t="s">
        <v>36</v>
      </c>
      <c r="G183" s="50" t="s">
        <v>36</v>
      </c>
    </row>
    <row r="184" spans="1:7" ht="12.75">
      <c r="A184" s="57"/>
      <c r="B184" s="17">
        <v>42529</v>
      </c>
      <c r="C184" s="22" t="s">
        <v>19</v>
      </c>
      <c r="D184" s="49" t="s">
        <v>38</v>
      </c>
      <c r="E184" s="52">
        <v>8</v>
      </c>
      <c r="F184" s="52" t="s">
        <v>36</v>
      </c>
      <c r="G184" s="52" t="s">
        <v>36</v>
      </c>
    </row>
    <row r="185" spans="1:7" ht="12.75">
      <c r="A185" s="57"/>
      <c r="B185" s="17">
        <v>42530</v>
      </c>
      <c r="C185" s="22" t="s">
        <v>20</v>
      </c>
      <c r="D185" s="49" t="s">
        <v>38</v>
      </c>
      <c r="E185" s="52">
        <v>8</v>
      </c>
      <c r="F185" s="52" t="s">
        <v>36</v>
      </c>
      <c r="G185" s="52" t="s">
        <v>36</v>
      </c>
    </row>
    <row r="186" spans="1:7" ht="12.75">
      <c r="A186" s="57"/>
      <c r="B186" s="17">
        <v>42531</v>
      </c>
      <c r="C186" s="22" t="s">
        <v>21</v>
      </c>
      <c r="D186" s="49" t="s">
        <v>38</v>
      </c>
      <c r="E186" s="52">
        <v>8</v>
      </c>
      <c r="F186" s="52" t="s">
        <v>36</v>
      </c>
      <c r="G186" s="52" t="s">
        <v>36</v>
      </c>
    </row>
    <row r="187" spans="1:7" ht="12.75">
      <c r="A187" s="57"/>
      <c r="B187" s="17">
        <v>42532</v>
      </c>
      <c r="C187" s="22" t="s">
        <v>22</v>
      </c>
      <c r="D187" s="49" t="s">
        <v>38</v>
      </c>
      <c r="E187" s="52" t="s">
        <v>36</v>
      </c>
      <c r="F187" s="52" t="s">
        <v>36</v>
      </c>
      <c r="G187" s="52" t="s">
        <v>36</v>
      </c>
    </row>
    <row r="188" spans="1:7" ht="12.75">
      <c r="A188" s="57"/>
      <c r="B188" s="17">
        <v>42533</v>
      </c>
      <c r="C188" s="22"/>
      <c r="D188" s="49"/>
      <c r="E188" s="54">
        <f>IF(SUM(E182:E187)&gt;39,3.75,IF(SUM(E182:E187)&gt;31,3,IF(SUM(E182:E187)&gt;23,2.25,IF(SUM(E182:E187)&gt;15,1.5,IF(SUM(E182:E187)&gt;7,0.75,0)))))</f>
        <v>3.75</v>
      </c>
      <c r="F188" s="54"/>
      <c r="G188" s="54" t="s">
        <v>10</v>
      </c>
    </row>
    <row r="189" spans="1:7" ht="12.75">
      <c r="A189" s="56">
        <v>24</v>
      </c>
      <c r="B189" s="17">
        <v>42534</v>
      </c>
      <c r="C189" s="19" t="s">
        <v>17</v>
      </c>
      <c r="D189" s="49" t="s">
        <v>35</v>
      </c>
      <c r="E189" s="50">
        <v>8</v>
      </c>
      <c r="F189" s="51" t="s">
        <v>36</v>
      </c>
      <c r="G189" s="51" t="s">
        <v>36</v>
      </c>
    </row>
    <row r="190" spans="1:7" ht="12.75">
      <c r="A190" s="56"/>
      <c r="B190" s="17">
        <v>42535</v>
      </c>
      <c r="C190" s="19" t="s">
        <v>18</v>
      </c>
      <c r="D190" s="49" t="s">
        <v>35</v>
      </c>
      <c r="E190" s="50">
        <v>8</v>
      </c>
      <c r="F190" s="50" t="s">
        <v>36</v>
      </c>
      <c r="G190" s="50" t="s">
        <v>36</v>
      </c>
    </row>
    <row r="191" spans="1:7" ht="12.75">
      <c r="A191" s="56"/>
      <c r="B191" s="17">
        <v>42536</v>
      </c>
      <c r="C191" s="19" t="s">
        <v>19</v>
      </c>
      <c r="D191" s="49" t="s">
        <v>35</v>
      </c>
      <c r="E191" s="52">
        <v>8</v>
      </c>
      <c r="F191" s="52" t="s">
        <v>36</v>
      </c>
      <c r="G191" s="52" t="s">
        <v>36</v>
      </c>
    </row>
    <row r="192" spans="1:7" ht="12.75">
      <c r="A192" s="56"/>
      <c r="B192" s="17">
        <v>42537</v>
      </c>
      <c r="C192" s="19" t="s">
        <v>20</v>
      </c>
      <c r="D192" s="49" t="s">
        <v>35</v>
      </c>
      <c r="E192" s="52">
        <v>8</v>
      </c>
      <c r="F192" s="52" t="s">
        <v>36</v>
      </c>
      <c r="G192" s="52" t="s">
        <v>36</v>
      </c>
    </row>
    <row r="193" spans="1:7" ht="12.75">
      <c r="A193" s="56"/>
      <c r="B193" s="17">
        <v>42538</v>
      </c>
      <c r="C193" s="19" t="s">
        <v>21</v>
      </c>
      <c r="D193" s="49" t="s">
        <v>35</v>
      </c>
      <c r="E193" s="52">
        <v>8</v>
      </c>
      <c r="F193" s="52" t="s">
        <v>36</v>
      </c>
      <c r="G193" s="52" t="s">
        <v>36</v>
      </c>
    </row>
    <row r="194" spans="1:7" ht="12.75">
      <c r="A194" s="56"/>
      <c r="B194" s="17">
        <v>42539</v>
      </c>
      <c r="C194" s="19" t="s">
        <v>22</v>
      </c>
      <c r="D194" s="53" t="s">
        <v>35</v>
      </c>
      <c r="E194" s="52" t="s">
        <v>36</v>
      </c>
      <c r="F194" s="52" t="s">
        <v>36</v>
      </c>
      <c r="G194" s="52" t="s">
        <v>36</v>
      </c>
    </row>
    <row r="195" spans="1:7" ht="12.75">
      <c r="A195" s="56"/>
      <c r="B195" s="17">
        <v>42540</v>
      </c>
      <c r="C195" s="19"/>
      <c r="D195" s="49"/>
      <c r="E195" s="54">
        <f>IF(SUM(E189:E194)&gt;39,3.75,IF(SUM(E189:E194)&gt;31,3,IF(SUM(E189:E194)&gt;23,2.25,IF(SUM(E189:E194)&gt;15,1.5,IF(SUM(E189:E194)&gt;7,0.75,0)))))</f>
        <v>3.75</v>
      </c>
      <c r="F195" s="54"/>
      <c r="G195" s="54" t="s">
        <v>10</v>
      </c>
    </row>
    <row r="196" spans="1:7" ht="12.75">
      <c r="A196" s="57">
        <v>25</v>
      </c>
      <c r="B196" s="17">
        <v>42541</v>
      </c>
      <c r="C196" s="22" t="s">
        <v>17</v>
      </c>
      <c r="D196" s="49" t="s">
        <v>37</v>
      </c>
      <c r="E196" s="50">
        <v>8</v>
      </c>
      <c r="F196" s="51" t="s">
        <v>36</v>
      </c>
      <c r="G196" s="51" t="s">
        <v>36</v>
      </c>
    </row>
    <row r="197" spans="1:7" ht="12.75">
      <c r="A197" s="57"/>
      <c r="B197" s="17">
        <v>42542</v>
      </c>
      <c r="C197" s="22" t="s">
        <v>18</v>
      </c>
      <c r="D197" s="49" t="s">
        <v>37</v>
      </c>
      <c r="E197" s="50">
        <v>8</v>
      </c>
      <c r="F197" s="50" t="s">
        <v>36</v>
      </c>
      <c r="G197" s="50" t="s">
        <v>36</v>
      </c>
    </row>
    <row r="198" spans="1:7" ht="12.75">
      <c r="A198" s="57"/>
      <c r="B198" s="17">
        <v>42543</v>
      </c>
      <c r="C198" s="22" t="s">
        <v>19</v>
      </c>
      <c r="D198" s="49" t="s">
        <v>37</v>
      </c>
      <c r="E198" s="52">
        <v>8</v>
      </c>
      <c r="F198" s="52" t="s">
        <v>36</v>
      </c>
      <c r="G198" s="52" t="s">
        <v>36</v>
      </c>
    </row>
    <row r="199" spans="1:7" ht="12.75">
      <c r="A199" s="57"/>
      <c r="B199" s="17">
        <v>42544</v>
      </c>
      <c r="C199" s="22" t="s">
        <v>20</v>
      </c>
      <c r="D199" s="49" t="s">
        <v>37</v>
      </c>
      <c r="E199" s="52">
        <v>8</v>
      </c>
      <c r="F199" s="52" t="s">
        <v>36</v>
      </c>
      <c r="G199" s="52" t="s">
        <v>36</v>
      </c>
    </row>
    <row r="200" spans="1:7" ht="12.75">
      <c r="A200" s="57"/>
      <c r="B200" s="17">
        <v>42545</v>
      </c>
      <c r="C200" s="22" t="s">
        <v>21</v>
      </c>
      <c r="D200" s="49" t="s">
        <v>37</v>
      </c>
      <c r="E200" s="52">
        <v>8</v>
      </c>
      <c r="F200" s="52" t="s">
        <v>36</v>
      </c>
      <c r="G200" s="52" t="s">
        <v>36</v>
      </c>
    </row>
    <row r="201" spans="1:7" ht="12.75">
      <c r="A201" s="57"/>
      <c r="B201" s="17">
        <v>42546</v>
      </c>
      <c r="C201" s="22" t="s">
        <v>22</v>
      </c>
      <c r="D201" s="49" t="s">
        <v>37</v>
      </c>
      <c r="E201" s="52" t="s">
        <v>36</v>
      </c>
      <c r="F201" s="52" t="s">
        <v>36</v>
      </c>
      <c r="G201" s="52" t="s">
        <v>36</v>
      </c>
    </row>
    <row r="202" spans="1:7" ht="12.75">
      <c r="A202" s="57"/>
      <c r="B202" s="17">
        <v>42547</v>
      </c>
      <c r="C202" s="22"/>
      <c r="D202" s="55"/>
      <c r="E202" s="54">
        <f>IF(SUM(E196:E201)&gt;39,3.75,IF(SUM(E196:E201)&gt;31,3,IF(SUM(E196:E201)&gt;23,2.25,IF(SUM(E196:E201)&gt;15,1.5,IF(SUM(E196:E201)&gt;7,0.75,0)))))</f>
        <v>3.75</v>
      </c>
      <c r="F202" s="54"/>
      <c r="G202" s="54" t="s">
        <v>10</v>
      </c>
    </row>
    <row r="203" spans="1:7" ht="12.75">
      <c r="A203" s="56">
        <v>26</v>
      </c>
      <c r="B203" s="17">
        <v>42548</v>
      </c>
      <c r="C203" s="19" t="s">
        <v>17</v>
      </c>
      <c r="D203" s="49" t="s">
        <v>38</v>
      </c>
      <c r="E203" s="50">
        <v>8</v>
      </c>
      <c r="F203" s="51" t="s">
        <v>36</v>
      </c>
      <c r="G203" s="51" t="s">
        <v>36</v>
      </c>
    </row>
    <row r="204" spans="1:7" ht="12.75">
      <c r="A204" s="56"/>
      <c r="B204" s="17">
        <v>42549</v>
      </c>
      <c r="C204" s="19" t="s">
        <v>18</v>
      </c>
      <c r="D204" s="49" t="s">
        <v>38</v>
      </c>
      <c r="E204" s="50">
        <v>8</v>
      </c>
      <c r="F204" s="50" t="s">
        <v>36</v>
      </c>
      <c r="G204" s="50" t="s">
        <v>36</v>
      </c>
    </row>
    <row r="205" spans="1:7" ht="12.75">
      <c r="A205" s="56"/>
      <c r="B205" s="17">
        <v>42550</v>
      </c>
      <c r="C205" s="19" t="s">
        <v>19</v>
      </c>
      <c r="D205" s="49" t="s">
        <v>38</v>
      </c>
      <c r="E205" s="52">
        <v>8</v>
      </c>
      <c r="F205" s="52" t="s">
        <v>36</v>
      </c>
      <c r="G205" s="52" t="s">
        <v>36</v>
      </c>
    </row>
    <row r="206" spans="1:7" ht="12.75">
      <c r="A206" s="56"/>
      <c r="B206" s="17">
        <v>42551</v>
      </c>
      <c r="C206" s="19" t="s">
        <v>20</v>
      </c>
      <c r="D206" s="49" t="s">
        <v>38</v>
      </c>
      <c r="E206" s="52">
        <v>8</v>
      </c>
      <c r="F206" s="52" t="s">
        <v>36</v>
      </c>
      <c r="G206" s="52" t="s">
        <v>36</v>
      </c>
    </row>
    <row r="207" spans="1:7" ht="12.75">
      <c r="A207" s="56"/>
      <c r="B207" s="17">
        <v>42552</v>
      </c>
      <c r="C207" s="19" t="s">
        <v>21</v>
      </c>
      <c r="D207" s="49" t="s">
        <v>38</v>
      </c>
      <c r="E207" s="52">
        <v>8</v>
      </c>
      <c r="F207" s="52" t="s">
        <v>36</v>
      </c>
      <c r="G207" s="52" t="s">
        <v>36</v>
      </c>
    </row>
    <row r="208" spans="1:7" ht="12.75">
      <c r="A208" s="56"/>
      <c r="B208" s="17">
        <v>42553</v>
      </c>
      <c r="C208" s="19" t="s">
        <v>22</v>
      </c>
      <c r="D208" s="49" t="s">
        <v>38</v>
      </c>
      <c r="E208" s="52" t="s">
        <v>36</v>
      </c>
      <c r="F208" s="52" t="s">
        <v>36</v>
      </c>
      <c r="G208" s="52" t="s">
        <v>36</v>
      </c>
    </row>
    <row r="209" spans="1:7" ht="12.75">
      <c r="A209" s="56"/>
      <c r="B209" s="17">
        <v>42554</v>
      </c>
      <c r="C209" s="19"/>
      <c r="D209" s="49"/>
      <c r="E209" s="54">
        <f>IF(SUM(E203:E208)&gt;39,3.75,IF(SUM(E203:E208)&gt;31,3,IF(SUM(E203:E208)&gt;23,2.25,IF(SUM(E203:E208)&gt;15,1.5,IF(SUM(E203:E208)&gt;7,0.75,0)))))</f>
        <v>3.75</v>
      </c>
      <c r="F209" s="54"/>
      <c r="G209" s="54" t="s">
        <v>10</v>
      </c>
    </row>
    <row r="210" spans="1:7" ht="12.75">
      <c r="A210" s="57">
        <v>27</v>
      </c>
      <c r="B210" s="17">
        <v>42555</v>
      </c>
      <c r="C210" s="22" t="s">
        <v>17</v>
      </c>
      <c r="D210" s="49" t="s">
        <v>35</v>
      </c>
      <c r="E210" s="50">
        <v>8</v>
      </c>
      <c r="F210" s="51" t="s">
        <v>36</v>
      </c>
      <c r="G210" s="51" t="s">
        <v>36</v>
      </c>
    </row>
    <row r="211" spans="1:7" ht="12.75">
      <c r="A211" s="57"/>
      <c r="B211" s="17">
        <v>42556</v>
      </c>
      <c r="C211" s="22" t="s">
        <v>18</v>
      </c>
      <c r="D211" s="49" t="s">
        <v>35</v>
      </c>
      <c r="E211" s="50">
        <v>8</v>
      </c>
      <c r="F211" s="50" t="s">
        <v>36</v>
      </c>
      <c r="G211" s="50" t="s">
        <v>36</v>
      </c>
    </row>
    <row r="212" spans="1:7" ht="12.75">
      <c r="A212" s="57"/>
      <c r="B212" s="17">
        <v>42557</v>
      </c>
      <c r="C212" s="22" t="s">
        <v>19</v>
      </c>
      <c r="D212" s="49" t="s">
        <v>35</v>
      </c>
      <c r="E212" s="52">
        <v>8</v>
      </c>
      <c r="F212" s="52" t="s">
        <v>36</v>
      </c>
      <c r="G212" s="52" t="s">
        <v>36</v>
      </c>
    </row>
    <row r="213" spans="1:7" ht="12.75">
      <c r="A213" s="57"/>
      <c r="B213" s="17">
        <v>42558</v>
      </c>
      <c r="C213" s="22" t="s">
        <v>20</v>
      </c>
      <c r="D213" s="49" t="s">
        <v>35</v>
      </c>
      <c r="E213" s="52">
        <v>8</v>
      </c>
      <c r="F213" s="52" t="s">
        <v>36</v>
      </c>
      <c r="G213" s="52" t="s">
        <v>36</v>
      </c>
    </row>
    <row r="214" spans="1:7" ht="12.75">
      <c r="A214" s="57"/>
      <c r="B214" s="17">
        <v>42559</v>
      </c>
      <c r="C214" s="22" t="s">
        <v>21</v>
      </c>
      <c r="D214" s="49" t="s">
        <v>35</v>
      </c>
      <c r="E214" s="52">
        <v>8</v>
      </c>
      <c r="F214" s="52" t="s">
        <v>36</v>
      </c>
      <c r="G214" s="52" t="s">
        <v>36</v>
      </c>
    </row>
    <row r="215" spans="1:7" ht="12.75">
      <c r="A215" s="57"/>
      <c r="B215" s="17">
        <v>42560</v>
      </c>
      <c r="C215" s="22" t="s">
        <v>22</v>
      </c>
      <c r="D215" s="53" t="s">
        <v>35</v>
      </c>
      <c r="E215" s="52" t="s">
        <v>36</v>
      </c>
      <c r="F215" s="52" t="s">
        <v>36</v>
      </c>
      <c r="G215" s="52" t="s">
        <v>36</v>
      </c>
    </row>
    <row r="216" spans="1:7" ht="12.75">
      <c r="A216" s="57"/>
      <c r="B216" s="17">
        <v>42561</v>
      </c>
      <c r="C216" s="22"/>
      <c r="D216" s="49"/>
      <c r="E216" s="54">
        <f>IF(SUM(E210:E215)&gt;39,3.75,IF(SUM(E210:E215)&gt;31,3,IF(SUM(E210:E215)&gt;23,2.25,IF(SUM(E210:E215)&gt;15,1.5,IF(SUM(E210:E215)&gt;7,0.75,0)))))</f>
        <v>3.75</v>
      </c>
      <c r="F216" s="54"/>
      <c r="G216" s="54" t="s">
        <v>10</v>
      </c>
    </row>
    <row r="217" spans="1:7" ht="12.75">
      <c r="A217" s="56">
        <v>28</v>
      </c>
      <c r="B217" s="17">
        <v>42562</v>
      </c>
      <c r="C217" s="19" t="s">
        <v>17</v>
      </c>
      <c r="D217" s="49" t="s">
        <v>37</v>
      </c>
      <c r="E217" s="50">
        <v>8</v>
      </c>
      <c r="F217" s="51" t="s">
        <v>36</v>
      </c>
      <c r="G217" s="51" t="s">
        <v>36</v>
      </c>
    </row>
    <row r="218" spans="1:7" ht="12.75">
      <c r="A218" s="56"/>
      <c r="B218" s="17">
        <v>42563</v>
      </c>
      <c r="C218" s="23" t="s">
        <v>18</v>
      </c>
      <c r="D218" s="49" t="s">
        <v>37</v>
      </c>
      <c r="E218" s="50">
        <v>8</v>
      </c>
      <c r="F218" s="50" t="s">
        <v>36</v>
      </c>
      <c r="G218" s="50" t="s">
        <v>36</v>
      </c>
    </row>
    <row r="219" spans="1:7" ht="12.75">
      <c r="A219" s="56"/>
      <c r="B219" s="17">
        <v>42564</v>
      </c>
      <c r="C219" s="23" t="s">
        <v>19</v>
      </c>
      <c r="D219" s="49" t="s">
        <v>37</v>
      </c>
      <c r="E219" s="52">
        <v>8</v>
      </c>
      <c r="F219" s="52" t="s">
        <v>36</v>
      </c>
      <c r="G219" s="52" t="s">
        <v>36</v>
      </c>
    </row>
    <row r="220" spans="1:7" ht="12.75">
      <c r="A220" s="56"/>
      <c r="B220" s="17">
        <v>42565</v>
      </c>
      <c r="C220" s="23" t="s">
        <v>20</v>
      </c>
      <c r="D220" s="49" t="s">
        <v>37</v>
      </c>
      <c r="E220" s="52">
        <v>8</v>
      </c>
      <c r="F220" s="52" t="s">
        <v>36</v>
      </c>
      <c r="G220" s="52" t="s">
        <v>36</v>
      </c>
    </row>
    <row r="221" spans="1:7" ht="12.75">
      <c r="A221" s="56"/>
      <c r="B221" s="17">
        <v>42566</v>
      </c>
      <c r="C221" s="23" t="s">
        <v>21</v>
      </c>
      <c r="D221" s="49" t="s">
        <v>37</v>
      </c>
      <c r="E221" s="52">
        <v>8</v>
      </c>
      <c r="F221" s="52" t="s">
        <v>36</v>
      </c>
      <c r="G221" s="52" t="s">
        <v>36</v>
      </c>
    </row>
    <row r="222" spans="1:7" ht="12.75">
      <c r="A222" s="56"/>
      <c r="B222" s="17">
        <v>42567</v>
      </c>
      <c r="C222" s="23" t="s">
        <v>22</v>
      </c>
      <c r="D222" s="49" t="s">
        <v>37</v>
      </c>
      <c r="E222" s="52" t="s">
        <v>36</v>
      </c>
      <c r="F222" s="52" t="s">
        <v>36</v>
      </c>
      <c r="G222" s="52" t="s">
        <v>36</v>
      </c>
    </row>
    <row r="223" spans="1:7" ht="12.75">
      <c r="A223" s="56"/>
      <c r="B223" s="17">
        <v>42568</v>
      </c>
      <c r="C223" s="23"/>
      <c r="D223" s="55"/>
      <c r="E223" s="54">
        <f>IF(SUM(E217:E222)&gt;39,3.75,IF(SUM(E217:E222)&gt;31,3,IF(SUM(E217:E222)&gt;23,2.25,IF(SUM(E217:E222)&gt;15,1.5,IF(SUM(E217:E222)&gt;7,0.75,0)))))</f>
        <v>3.75</v>
      </c>
      <c r="F223" s="54"/>
      <c r="G223" s="54" t="s">
        <v>10</v>
      </c>
    </row>
    <row r="224" spans="1:7" ht="12.75">
      <c r="A224" s="57">
        <v>29</v>
      </c>
      <c r="B224" s="17">
        <v>42569</v>
      </c>
      <c r="C224" s="22" t="s">
        <v>17</v>
      </c>
      <c r="D224" s="49" t="s">
        <v>38</v>
      </c>
      <c r="E224" s="50">
        <v>8</v>
      </c>
      <c r="F224" s="51" t="s">
        <v>36</v>
      </c>
      <c r="G224" s="51" t="s">
        <v>36</v>
      </c>
    </row>
    <row r="225" spans="1:7" ht="12.75">
      <c r="A225" s="57"/>
      <c r="B225" s="17">
        <v>42570</v>
      </c>
      <c r="C225" s="22" t="s">
        <v>18</v>
      </c>
      <c r="D225" s="49" t="s">
        <v>38</v>
      </c>
      <c r="E225" s="50">
        <v>8</v>
      </c>
      <c r="F225" s="50" t="s">
        <v>36</v>
      </c>
      <c r="G225" s="50" t="s">
        <v>36</v>
      </c>
    </row>
    <row r="226" spans="1:7" ht="12.75">
      <c r="A226" s="57"/>
      <c r="B226" s="17">
        <v>42571</v>
      </c>
      <c r="C226" s="22" t="s">
        <v>19</v>
      </c>
      <c r="D226" s="49" t="s">
        <v>38</v>
      </c>
      <c r="E226" s="52">
        <v>8</v>
      </c>
      <c r="F226" s="52" t="s">
        <v>36</v>
      </c>
      <c r="G226" s="52" t="s">
        <v>36</v>
      </c>
    </row>
    <row r="227" spans="1:7" ht="12.75">
      <c r="A227" s="57"/>
      <c r="B227" s="17">
        <v>42572</v>
      </c>
      <c r="C227" s="22" t="s">
        <v>20</v>
      </c>
      <c r="D227" s="49" t="s">
        <v>38</v>
      </c>
      <c r="E227" s="52">
        <v>8</v>
      </c>
      <c r="F227" s="52" t="s">
        <v>36</v>
      </c>
      <c r="G227" s="52" t="s">
        <v>36</v>
      </c>
    </row>
    <row r="228" spans="1:7" ht="12.75">
      <c r="A228" s="57"/>
      <c r="B228" s="17">
        <v>42573</v>
      </c>
      <c r="C228" s="22" t="s">
        <v>21</v>
      </c>
      <c r="D228" s="49" t="s">
        <v>38</v>
      </c>
      <c r="E228" s="52">
        <v>8</v>
      </c>
      <c r="F228" s="52" t="s">
        <v>36</v>
      </c>
      <c r="G228" s="52" t="s">
        <v>36</v>
      </c>
    </row>
    <row r="229" spans="1:7" ht="12.75">
      <c r="A229" s="57"/>
      <c r="B229" s="17">
        <v>42574</v>
      </c>
      <c r="C229" s="22" t="s">
        <v>22</v>
      </c>
      <c r="D229" s="49" t="s">
        <v>38</v>
      </c>
      <c r="E229" s="52" t="s">
        <v>36</v>
      </c>
      <c r="F229" s="52" t="s">
        <v>36</v>
      </c>
      <c r="G229" s="52" t="s">
        <v>36</v>
      </c>
    </row>
    <row r="230" spans="1:7" ht="12.75">
      <c r="A230" s="57"/>
      <c r="B230" s="17">
        <v>42575</v>
      </c>
      <c r="C230" s="22"/>
      <c r="D230" s="49"/>
      <c r="E230" s="54">
        <f>IF(SUM(E224:E229)&gt;39,3.75,IF(SUM(E224:E229)&gt;31,3,IF(SUM(E224:E229)&gt;23,2.25,IF(SUM(E224:E229)&gt;15,1.5,IF(SUM(E224:E229)&gt;7,0.75,0)))))</f>
        <v>3.75</v>
      </c>
      <c r="F230" s="54"/>
      <c r="G230" s="54" t="s">
        <v>10</v>
      </c>
    </row>
    <row r="231" spans="1:7" ht="12.75">
      <c r="A231" s="56">
        <v>30</v>
      </c>
      <c r="B231" s="17">
        <v>42576</v>
      </c>
      <c r="C231" s="23" t="s">
        <v>17</v>
      </c>
      <c r="D231" s="49" t="s">
        <v>35</v>
      </c>
      <c r="E231" s="50">
        <v>8</v>
      </c>
      <c r="F231" s="51" t="s">
        <v>36</v>
      </c>
      <c r="G231" s="51" t="s">
        <v>36</v>
      </c>
    </row>
    <row r="232" spans="1:7" ht="12.75">
      <c r="A232" s="56"/>
      <c r="B232" s="17">
        <v>42577</v>
      </c>
      <c r="C232" s="19" t="s">
        <v>18</v>
      </c>
      <c r="D232" s="49" t="s">
        <v>35</v>
      </c>
      <c r="E232" s="50">
        <v>8</v>
      </c>
      <c r="F232" s="50" t="s">
        <v>36</v>
      </c>
      <c r="G232" s="50" t="s">
        <v>36</v>
      </c>
    </row>
    <row r="233" spans="1:7" ht="12.75">
      <c r="A233" s="56"/>
      <c r="B233" s="17">
        <v>42578</v>
      </c>
      <c r="C233" s="19" t="s">
        <v>19</v>
      </c>
      <c r="D233" s="49" t="s">
        <v>35</v>
      </c>
      <c r="E233" s="52">
        <v>8</v>
      </c>
      <c r="F233" s="52" t="s">
        <v>36</v>
      </c>
      <c r="G233" s="52" t="s">
        <v>36</v>
      </c>
    </row>
    <row r="234" spans="1:7" ht="12.75">
      <c r="A234" s="56"/>
      <c r="B234" s="17">
        <v>42579</v>
      </c>
      <c r="C234" s="19" t="s">
        <v>20</v>
      </c>
      <c r="D234" s="49" t="s">
        <v>35</v>
      </c>
      <c r="E234" s="52">
        <v>8</v>
      </c>
      <c r="F234" s="52" t="s">
        <v>36</v>
      </c>
      <c r="G234" s="52" t="s">
        <v>36</v>
      </c>
    </row>
    <row r="235" spans="1:7" ht="12.75">
      <c r="A235" s="56"/>
      <c r="B235" s="17">
        <v>42580</v>
      </c>
      <c r="C235" s="19" t="s">
        <v>21</v>
      </c>
      <c r="D235" s="49" t="s">
        <v>35</v>
      </c>
      <c r="E235" s="52">
        <v>8</v>
      </c>
      <c r="F235" s="52" t="s">
        <v>36</v>
      </c>
      <c r="G235" s="52" t="s">
        <v>36</v>
      </c>
    </row>
    <row r="236" spans="1:7" ht="12.75">
      <c r="A236" s="56"/>
      <c r="B236" s="17">
        <v>42581</v>
      </c>
      <c r="C236" s="19" t="s">
        <v>22</v>
      </c>
      <c r="D236" s="53" t="s">
        <v>35</v>
      </c>
      <c r="E236" s="52" t="s">
        <v>36</v>
      </c>
      <c r="F236" s="52" t="s">
        <v>36</v>
      </c>
      <c r="G236" s="52" t="s">
        <v>36</v>
      </c>
    </row>
    <row r="237" spans="1:7" ht="12.75">
      <c r="A237" s="56"/>
      <c r="B237" s="17">
        <v>42582</v>
      </c>
      <c r="C237" s="19"/>
      <c r="D237" s="49"/>
      <c r="E237" s="54">
        <f>IF(SUM(E231:E236)&gt;39,3.75,IF(SUM(E231:E236)&gt;31,3,IF(SUM(E231:E236)&gt;23,2.25,IF(SUM(E231:E236)&gt;15,1.5,IF(SUM(E231:E236)&gt;7,0.75,0)))))</f>
        <v>3.75</v>
      </c>
      <c r="F237" s="54"/>
      <c r="G237" s="54" t="s">
        <v>10</v>
      </c>
    </row>
    <row r="238" spans="1:7" ht="12.75">
      <c r="A238" s="57">
        <v>31</v>
      </c>
      <c r="B238" s="17">
        <v>42583</v>
      </c>
      <c r="C238" s="22" t="s">
        <v>17</v>
      </c>
      <c r="D238" s="49" t="s">
        <v>37</v>
      </c>
      <c r="E238" s="50">
        <v>8</v>
      </c>
      <c r="F238" s="51" t="s">
        <v>36</v>
      </c>
      <c r="G238" s="51" t="s">
        <v>36</v>
      </c>
    </row>
    <row r="239" spans="1:7" ht="12.75">
      <c r="A239" s="57"/>
      <c r="B239" s="17">
        <v>42584</v>
      </c>
      <c r="C239" s="22" t="s">
        <v>18</v>
      </c>
      <c r="D239" s="49" t="s">
        <v>37</v>
      </c>
      <c r="E239" s="50">
        <v>8</v>
      </c>
      <c r="F239" s="50" t="s">
        <v>36</v>
      </c>
      <c r="G239" s="50" t="s">
        <v>36</v>
      </c>
    </row>
    <row r="240" spans="1:7" ht="12.75">
      <c r="A240" s="57"/>
      <c r="B240" s="17">
        <v>42585</v>
      </c>
      <c r="C240" s="22" t="s">
        <v>19</v>
      </c>
      <c r="D240" s="49" t="s">
        <v>37</v>
      </c>
      <c r="E240" s="52">
        <v>8</v>
      </c>
      <c r="F240" s="52" t="s">
        <v>36</v>
      </c>
      <c r="G240" s="52" t="s">
        <v>36</v>
      </c>
    </row>
    <row r="241" spans="1:7" ht="12.75">
      <c r="A241" s="57"/>
      <c r="B241" s="17">
        <v>42586</v>
      </c>
      <c r="C241" s="22" t="s">
        <v>20</v>
      </c>
      <c r="D241" s="49" t="s">
        <v>37</v>
      </c>
      <c r="E241" s="52">
        <v>8</v>
      </c>
      <c r="F241" s="52" t="s">
        <v>36</v>
      </c>
      <c r="G241" s="52" t="s">
        <v>36</v>
      </c>
    </row>
    <row r="242" spans="1:7" ht="12.75">
      <c r="A242" s="57"/>
      <c r="B242" s="17">
        <v>42587</v>
      </c>
      <c r="C242" s="22" t="s">
        <v>21</v>
      </c>
      <c r="D242" s="49" t="s">
        <v>37</v>
      </c>
      <c r="E242" s="52">
        <v>8</v>
      </c>
      <c r="F242" s="52" t="s">
        <v>36</v>
      </c>
      <c r="G242" s="52" t="s">
        <v>36</v>
      </c>
    </row>
    <row r="243" spans="1:7" ht="12.75">
      <c r="A243" s="57"/>
      <c r="B243" s="17">
        <v>42588</v>
      </c>
      <c r="C243" s="22" t="s">
        <v>22</v>
      </c>
      <c r="D243" s="49" t="s">
        <v>37</v>
      </c>
      <c r="E243" s="52" t="s">
        <v>36</v>
      </c>
      <c r="F243" s="52" t="s">
        <v>36</v>
      </c>
      <c r="G243" s="52" t="s">
        <v>36</v>
      </c>
    </row>
    <row r="244" spans="1:7" ht="12.75">
      <c r="A244" s="57"/>
      <c r="B244" s="17">
        <v>42589</v>
      </c>
      <c r="C244" s="22"/>
      <c r="D244" s="55"/>
      <c r="E244" s="54">
        <f>IF(SUM(E238:E243)&gt;39,3.75,IF(SUM(E238:E243)&gt;31,3,IF(SUM(E238:E243)&gt;23,2.25,IF(SUM(E238:E243)&gt;15,1.5,IF(SUM(E238:E243)&gt;7,0.75,0)))))</f>
        <v>3.75</v>
      </c>
      <c r="F244" s="54"/>
      <c r="G244" s="54" t="s">
        <v>10</v>
      </c>
    </row>
    <row r="245" spans="1:7" ht="12.75">
      <c r="A245" s="56">
        <v>32</v>
      </c>
      <c r="B245" s="17">
        <v>42590</v>
      </c>
      <c r="C245" s="19" t="s">
        <v>17</v>
      </c>
      <c r="D245" s="49" t="s">
        <v>38</v>
      </c>
      <c r="E245" s="50">
        <v>8</v>
      </c>
      <c r="F245" s="51" t="s">
        <v>36</v>
      </c>
      <c r="G245" s="51" t="s">
        <v>36</v>
      </c>
    </row>
    <row r="246" spans="1:7" ht="12.75">
      <c r="A246" s="56"/>
      <c r="B246" s="17">
        <v>42591</v>
      </c>
      <c r="C246" s="19" t="s">
        <v>18</v>
      </c>
      <c r="D246" s="49" t="s">
        <v>38</v>
      </c>
      <c r="E246" s="50">
        <v>8</v>
      </c>
      <c r="F246" s="50" t="s">
        <v>36</v>
      </c>
      <c r="G246" s="50" t="s">
        <v>36</v>
      </c>
    </row>
    <row r="247" spans="1:7" ht="12.75">
      <c r="A247" s="56"/>
      <c r="B247" s="17">
        <v>42592</v>
      </c>
      <c r="C247" s="19" t="s">
        <v>19</v>
      </c>
      <c r="D247" s="49" t="s">
        <v>38</v>
      </c>
      <c r="E247" s="52">
        <v>8</v>
      </c>
      <c r="F247" s="52" t="s">
        <v>36</v>
      </c>
      <c r="G247" s="52" t="s">
        <v>36</v>
      </c>
    </row>
    <row r="248" spans="1:7" ht="12.75">
      <c r="A248" s="56"/>
      <c r="B248" s="17">
        <v>42593</v>
      </c>
      <c r="C248" s="19" t="s">
        <v>20</v>
      </c>
      <c r="D248" s="49" t="s">
        <v>38</v>
      </c>
      <c r="E248" s="52">
        <v>8</v>
      </c>
      <c r="F248" s="52" t="s">
        <v>36</v>
      </c>
      <c r="G248" s="52" t="s">
        <v>36</v>
      </c>
    </row>
    <row r="249" spans="1:7" ht="12.75">
      <c r="A249" s="56"/>
      <c r="B249" s="17">
        <v>42594</v>
      </c>
      <c r="C249" s="23" t="s">
        <v>21</v>
      </c>
      <c r="D249" s="49" t="s">
        <v>38</v>
      </c>
      <c r="E249" s="52">
        <v>8</v>
      </c>
      <c r="F249" s="52" t="s">
        <v>36</v>
      </c>
      <c r="G249" s="52" t="s">
        <v>36</v>
      </c>
    </row>
    <row r="250" spans="1:7" ht="12.75">
      <c r="A250" s="56"/>
      <c r="B250" s="17">
        <v>42595</v>
      </c>
      <c r="C250" s="23" t="s">
        <v>22</v>
      </c>
      <c r="D250" s="49" t="s">
        <v>38</v>
      </c>
      <c r="E250" s="52" t="s">
        <v>36</v>
      </c>
      <c r="F250" s="52" t="s">
        <v>36</v>
      </c>
      <c r="G250" s="52" t="s">
        <v>36</v>
      </c>
    </row>
    <row r="251" spans="1:7" ht="12.75">
      <c r="A251" s="56"/>
      <c r="B251" s="17">
        <v>42596</v>
      </c>
      <c r="C251" s="19"/>
      <c r="D251" s="49"/>
      <c r="E251" s="54">
        <f>IF(SUM(E245:E250)&gt;39,3.75,IF(SUM(E245:E250)&gt;31,3,IF(SUM(E245:E250)&gt;23,2.25,IF(SUM(E245:E250)&gt;15,1.5,IF(SUM(E245:E250)&gt;7,0.75,0)))))</f>
        <v>3.75</v>
      </c>
      <c r="F251" s="54"/>
      <c r="G251" s="54" t="s">
        <v>10</v>
      </c>
    </row>
    <row r="252" spans="1:7" ht="12.75">
      <c r="A252" s="57">
        <v>33</v>
      </c>
      <c r="B252" s="17">
        <v>42597</v>
      </c>
      <c r="C252" s="24" t="s">
        <v>17</v>
      </c>
      <c r="D252" s="49" t="s">
        <v>35</v>
      </c>
      <c r="E252" s="50">
        <v>8</v>
      </c>
      <c r="F252" s="51" t="s">
        <v>36</v>
      </c>
      <c r="G252" s="51" t="s">
        <v>36</v>
      </c>
    </row>
    <row r="253" spans="1:7" ht="12.75">
      <c r="A253" s="57"/>
      <c r="B253" s="17">
        <v>42598</v>
      </c>
      <c r="C253" s="22" t="s">
        <v>18</v>
      </c>
      <c r="D253" s="49" t="s">
        <v>35</v>
      </c>
      <c r="E253" s="50">
        <v>8</v>
      </c>
      <c r="F253" s="50" t="s">
        <v>36</v>
      </c>
      <c r="G253" s="50" t="s">
        <v>36</v>
      </c>
    </row>
    <row r="254" spans="1:7" ht="12.75">
      <c r="A254" s="57"/>
      <c r="B254" s="17">
        <v>42599</v>
      </c>
      <c r="C254" s="22" t="s">
        <v>19</v>
      </c>
      <c r="D254" s="49" t="s">
        <v>35</v>
      </c>
      <c r="E254" s="52">
        <v>8</v>
      </c>
      <c r="F254" s="52" t="s">
        <v>36</v>
      </c>
      <c r="G254" s="52" t="s">
        <v>36</v>
      </c>
    </row>
    <row r="255" spans="1:7" ht="12.75">
      <c r="A255" s="57"/>
      <c r="B255" s="17">
        <v>42600</v>
      </c>
      <c r="C255" s="22" t="s">
        <v>20</v>
      </c>
      <c r="D255" s="49" t="s">
        <v>35</v>
      </c>
      <c r="E255" s="52">
        <v>8</v>
      </c>
      <c r="F255" s="52" t="s">
        <v>36</v>
      </c>
      <c r="G255" s="52" t="s">
        <v>36</v>
      </c>
    </row>
    <row r="256" spans="1:7" ht="12.75">
      <c r="A256" s="57"/>
      <c r="B256" s="17">
        <v>42601</v>
      </c>
      <c r="C256" s="22" t="s">
        <v>21</v>
      </c>
      <c r="D256" s="49" t="s">
        <v>35</v>
      </c>
      <c r="E256" s="52">
        <v>8</v>
      </c>
      <c r="F256" s="52" t="s">
        <v>36</v>
      </c>
      <c r="G256" s="52" t="s">
        <v>36</v>
      </c>
    </row>
    <row r="257" spans="1:7" ht="12.75">
      <c r="A257" s="57"/>
      <c r="B257" s="17">
        <v>42602</v>
      </c>
      <c r="C257" s="22" t="s">
        <v>22</v>
      </c>
      <c r="D257" s="53" t="s">
        <v>35</v>
      </c>
      <c r="E257" s="52" t="s">
        <v>36</v>
      </c>
      <c r="F257" s="52" t="s">
        <v>36</v>
      </c>
      <c r="G257" s="52" t="s">
        <v>36</v>
      </c>
    </row>
    <row r="258" spans="1:7" ht="12.75">
      <c r="A258" s="57"/>
      <c r="B258" s="17">
        <v>42603</v>
      </c>
      <c r="C258" s="22"/>
      <c r="D258" s="49"/>
      <c r="E258" s="54">
        <f>IF(SUM(E252:E257)&gt;39,3.75,IF(SUM(E252:E257)&gt;31,3,IF(SUM(E252:E257)&gt;23,2.25,IF(SUM(E252:E257)&gt;15,1.5,IF(SUM(E252:E257)&gt;7,0.75,0)))))</f>
        <v>3.75</v>
      </c>
      <c r="F258" s="54"/>
      <c r="G258" s="54" t="s">
        <v>10</v>
      </c>
    </row>
    <row r="259" spans="1:7" ht="12.75">
      <c r="A259" s="56">
        <v>34</v>
      </c>
      <c r="B259" s="17">
        <v>42604</v>
      </c>
      <c r="C259" s="19" t="s">
        <v>17</v>
      </c>
      <c r="D259" s="49" t="s">
        <v>37</v>
      </c>
      <c r="E259" s="50">
        <v>8</v>
      </c>
      <c r="F259" s="51" t="s">
        <v>36</v>
      </c>
      <c r="G259" s="51" t="s">
        <v>36</v>
      </c>
    </row>
    <row r="260" spans="1:7" ht="12.75">
      <c r="A260" s="56"/>
      <c r="B260" s="17">
        <v>42605</v>
      </c>
      <c r="C260" s="19" t="s">
        <v>18</v>
      </c>
      <c r="D260" s="49" t="s">
        <v>37</v>
      </c>
      <c r="E260" s="50">
        <v>8</v>
      </c>
      <c r="F260" s="50" t="s">
        <v>36</v>
      </c>
      <c r="G260" s="50" t="s">
        <v>36</v>
      </c>
    </row>
    <row r="261" spans="1:7" ht="12.75">
      <c r="A261" s="56"/>
      <c r="B261" s="17">
        <v>42606</v>
      </c>
      <c r="C261" s="19" t="s">
        <v>19</v>
      </c>
      <c r="D261" s="49" t="s">
        <v>37</v>
      </c>
      <c r="E261" s="52">
        <v>8</v>
      </c>
      <c r="F261" s="52" t="s">
        <v>36</v>
      </c>
      <c r="G261" s="52" t="s">
        <v>36</v>
      </c>
    </row>
    <row r="262" spans="1:7" ht="12.75">
      <c r="A262" s="56"/>
      <c r="B262" s="17">
        <v>42607</v>
      </c>
      <c r="C262" s="19" t="s">
        <v>20</v>
      </c>
      <c r="D262" s="49" t="s">
        <v>37</v>
      </c>
      <c r="E262" s="52">
        <v>8</v>
      </c>
      <c r="F262" s="52" t="s">
        <v>36</v>
      </c>
      <c r="G262" s="52" t="s">
        <v>36</v>
      </c>
    </row>
    <row r="263" spans="1:7" ht="12.75">
      <c r="A263" s="56"/>
      <c r="B263" s="17">
        <v>42608</v>
      </c>
      <c r="C263" s="19" t="s">
        <v>21</v>
      </c>
      <c r="D263" s="49" t="s">
        <v>37</v>
      </c>
      <c r="E263" s="52">
        <v>8</v>
      </c>
      <c r="F263" s="52" t="s">
        <v>36</v>
      </c>
      <c r="G263" s="52" t="s">
        <v>36</v>
      </c>
    </row>
    <row r="264" spans="1:7" ht="12.75">
      <c r="A264" s="56"/>
      <c r="B264" s="17">
        <v>42609</v>
      </c>
      <c r="C264" s="19" t="s">
        <v>22</v>
      </c>
      <c r="D264" s="49" t="s">
        <v>37</v>
      </c>
      <c r="E264" s="52" t="s">
        <v>36</v>
      </c>
      <c r="F264" s="52" t="s">
        <v>36</v>
      </c>
      <c r="G264" s="52" t="s">
        <v>36</v>
      </c>
    </row>
    <row r="265" spans="1:7" ht="12.75">
      <c r="A265" s="56"/>
      <c r="B265" s="17">
        <v>42610</v>
      </c>
      <c r="C265" s="19"/>
      <c r="D265" s="55"/>
      <c r="E265" s="54">
        <f>IF(SUM(E259:E264)&gt;39,3.75,IF(SUM(E259:E264)&gt;31,3,IF(SUM(E259:E264)&gt;23,2.25,IF(SUM(E259:E264)&gt;15,1.5,IF(SUM(E259:E264)&gt;7,0.75,0)))))</f>
        <v>3.75</v>
      </c>
      <c r="F265" s="54"/>
      <c r="G265" s="54" t="s">
        <v>10</v>
      </c>
    </row>
    <row r="266" spans="1:7" ht="12.75">
      <c r="A266" s="57">
        <v>35</v>
      </c>
      <c r="B266" s="17">
        <v>42611</v>
      </c>
      <c r="C266" s="22" t="s">
        <v>17</v>
      </c>
      <c r="D266" s="49" t="s">
        <v>38</v>
      </c>
      <c r="E266" s="50">
        <v>8</v>
      </c>
      <c r="F266" s="51" t="s">
        <v>36</v>
      </c>
      <c r="G266" s="51" t="s">
        <v>36</v>
      </c>
    </row>
    <row r="267" spans="1:7" ht="12.75">
      <c r="A267" s="57"/>
      <c r="B267" s="17">
        <v>42612</v>
      </c>
      <c r="C267" s="22" t="s">
        <v>18</v>
      </c>
      <c r="D267" s="49" t="s">
        <v>38</v>
      </c>
      <c r="E267" s="50">
        <v>8</v>
      </c>
      <c r="F267" s="50" t="s">
        <v>36</v>
      </c>
      <c r="G267" s="50" t="s">
        <v>36</v>
      </c>
    </row>
    <row r="268" spans="1:7" ht="12.75">
      <c r="A268" s="57"/>
      <c r="B268" s="17">
        <v>42613</v>
      </c>
      <c r="C268" s="22" t="s">
        <v>19</v>
      </c>
      <c r="D268" s="49" t="s">
        <v>38</v>
      </c>
      <c r="E268" s="52">
        <v>8</v>
      </c>
      <c r="F268" s="52" t="s">
        <v>36</v>
      </c>
      <c r="G268" s="52" t="s">
        <v>36</v>
      </c>
    </row>
    <row r="269" spans="1:7" ht="12.75">
      <c r="A269" s="57"/>
      <c r="B269" s="17">
        <v>42614</v>
      </c>
      <c r="C269" s="22" t="s">
        <v>20</v>
      </c>
      <c r="D269" s="49" t="s">
        <v>38</v>
      </c>
      <c r="E269" s="52">
        <v>8</v>
      </c>
      <c r="F269" s="52" t="s">
        <v>36</v>
      </c>
      <c r="G269" s="52" t="s">
        <v>36</v>
      </c>
    </row>
    <row r="270" spans="1:7" ht="12.75">
      <c r="A270" s="57"/>
      <c r="B270" s="17">
        <v>42615</v>
      </c>
      <c r="C270" s="22" t="s">
        <v>21</v>
      </c>
      <c r="D270" s="49" t="s">
        <v>38</v>
      </c>
      <c r="E270" s="52">
        <v>8</v>
      </c>
      <c r="F270" s="52" t="s">
        <v>36</v>
      </c>
      <c r="G270" s="52" t="s">
        <v>36</v>
      </c>
    </row>
    <row r="271" spans="1:7" ht="12.75">
      <c r="A271" s="57"/>
      <c r="B271" s="17">
        <v>42616</v>
      </c>
      <c r="C271" s="22" t="s">
        <v>22</v>
      </c>
      <c r="D271" s="49" t="s">
        <v>38</v>
      </c>
      <c r="E271" s="52" t="s">
        <v>36</v>
      </c>
      <c r="F271" s="52" t="s">
        <v>36</v>
      </c>
      <c r="G271" s="52" t="s">
        <v>36</v>
      </c>
    </row>
    <row r="272" spans="1:7" ht="12.75">
      <c r="A272" s="57"/>
      <c r="B272" s="17">
        <v>42617</v>
      </c>
      <c r="C272" s="22"/>
      <c r="D272" s="49"/>
      <c r="E272" s="54">
        <f>IF(SUM(E266:E271)&gt;39,3.75,IF(SUM(E266:E271)&gt;31,3,IF(SUM(E266:E271)&gt;23,2.25,IF(SUM(E266:E271)&gt;15,1.5,IF(SUM(E266:E271)&gt;7,0.75,0)))))</f>
        <v>3.75</v>
      </c>
      <c r="F272" s="54"/>
      <c r="G272" s="54" t="s">
        <v>10</v>
      </c>
    </row>
    <row r="273" spans="1:7" ht="12.75">
      <c r="A273" s="56">
        <v>36</v>
      </c>
      <c r="B273" s="17">
        <v>42618</v>
      </c>
      <c r="C273" s="19" t="s">
        <v>17</v>
      </c>
      <c r="D273" s="49" t="s">
        <v>35</v>
      </c>
      <c r="E273" s="50">
        <v>8</v>
      </c>
      <c r="F273" s="51" t="s">
        <v>36</v>
      </c>
      <c r="G273" s="51" t="s">
        <v>36</v>
      </c>
    </row>
    <row r="274" spans="1:7" ht="12.75">
      <c r="A274" s="56"/>
      <c r="B274" s="17">
        <v>42619</v>
      </c>
      <c r="C274" s="19" t="s">
        <v>18</v>
      </c>
      <c r="D274" s="49" t="s">
        <v>35</v>
      </c>
      <c r="E274" s="50">
        <v>8</v>
      </c>
      <c r="F274" s="50" t="s">
        <v>36</v>
      </c>
      <c r="G274" s="50" t="s">
        <v>36</v>
      </c>
    </row>
    <row r="275" spans="1:7" ht="12.75">
      <c r="A275" s="56"/>
      <c r="B275" s="17">
        <v>42620</v>
      </c>
      <c r="C275" s="19" t="s">
        <v>19</v>
      </c>
      <c r="D275" s="49" t="s">
        <v>35</v>
      </c>
      <c r="E275" s="52">
        <v>8</v>
      </c>
      <c r="F275" s="52" t="s">
        <v>36</v>
      </c>
      <c r="G275" s="52" t="s">
        <v>36</v>
      </c>
    </row>
    <row r="276" spans="1:7" ht="12.75">
      <c r="A276" s="56"/>
      <c r="B276" s="17">
        <v>42621</v>
      </c>
      <c r="C276" s="19" t="s">
        <v>20</v>
      </c>
      <c r="D276" s="49" t="s">
        <v>35</v>
      </c>
      <c r="E276" s="52">
        <v>8</v>
      </c>
      <c r="F276" s="52" t="s">
        <v>36</v>
      </c>
      <c r="G276" s="52" t="s">
        <v>36</v>
      </c>
    </row>
    <row r="277" spans="1:7" ht="12.75">
      <c r="A277" s="56"/>
      <c r="B277" s="17">
        <v>42622</v>
      </c>
      <c r="C277" s="19" t="s">
        <v>21</v>
      </c>
      <c r="D277" s="49" t="s">
        <v>35</v>
      </c>
      <c r="E277" s="52">
        <v>8</v>
      </c>
      <c r="F277" s="52" t="s">
        <v>36</v>
      </c>
      <c r="G277" s="52" t="s">
        <v>36</v>
      </c>
    </row>
    <row r="278" spans="1:7" ht="12.75">
      <c r="A278" s="56"/>
      <c r="B278" s="17">
        <v>42623</v>
      </c>
      <c r="C278" s="19" t="s">
        <v>22</v>
      </c>
      <c r="D278" s="53" t="s">
        <v>35</v>
      </c>
      <c r="E278" s="52" t="s">
        <v>36</v>
      </c>
      <c r="F278" s="52" t="s">
        <v>36</v>
      </c>
      <c r="G278" s="52" t="s">
        <v>36</v>
      </c>
    </row>
    <row r="279" spans="1:7" ht="12.75">
      <c r="A279" s="56"/>
      <c r="B279" s="17">
        <v>42624</v>
      </c>
      <c r="C279" s="19"/>
      <c r="D279" s="49"/>
      <c r="E279" s="54">
        <f>IF(SUM(E273:E278)&gt;39,3.75,IF(SUM(E273:E278)&gt;31,3,IF(SUM(E273:E278)&gt;23,2.25,IF(SUM(E273:E278)&gt;15,1.5,IF(SUM(E273:E278)&gt;7,0.75,0)))))</f>
        <v>3.75</v>
      </c>
      <c r="F279" s="54"/>
      <c r="G279" s="54" t="s">
        <v>10</v>
      </c>
    </row>
    <row r="280" spans="1:7" ht="12.75">
      <c r="A280" s="57">
        <v>37</v>
      </c>
      <c r="B280" s="17">
        <v>42625</v>
      </c>
      <c r="C280" s="22" t="s">
        <v>17</v>
      </c>
      <c r="D280" s="49" t="s">
        <v>37</v>
      </c>
      <c r="E280" s="50">
        <v>8</v>
      </c>
      <c r="F280" s="51" t="s">
        <v>36</v>
      </c>
      <c r="G280" s="51" t="s">
        <v>36</v>
      </c>
    </row>
    <row r="281" spans="1:7" ht="12.75">
      <c r="A281" s="57"/>
      <c r="B281" s="17">
        <v>42626</v>
      </c>
      <c r="C281" s="22" t="s">
        <v>18</v>
      </c>
      <c r="D281" s="49" t="s">
        <v>37</v>
      </c>
      <c r="E281" s="50">
        <v>8</v>
      </c>
      <c r="F281" s="50" t="s">
        <v>36</v>
      </c>
      <c r="G281" s="50" t="s">
        <v>36</v>
      </c>
    </row>
    <row r="282" spans="1:7" ht="12.75">
      <c r="A282" s="57"/>
      <c r="B282" s="17">
        <v>42627</v>
      </c>
      <c r="C282" s="22" t="s">
        <v>19</v>
      </c>
      <c r="D282" s="49" t="s">
        <v>37</v>
      </c>
      <c r="E282" s="52">
        <v>8</v>
      </c>
      <c r="F282" s="52" t="s">
        <v>36</v>
      </c>
      <c r="G282" s="52" t="s">
        <v>36</v>
      </c>
    </row>
    <row r="283" spans="1:7" ht="12.75">
      <c r="A283" s="57"/>
      <c r="B283" s="17">
        <v>42628</v>
      </c>
      <c r="C283" s="22" t="s">
        <v>20</v>
      </c>
      <c r="D283" s="49" t="s">
        <v>37</v>
      </c>
      <c r="E283" s="52">
        <v>8</v>
      </c>
      <c r="F283" s="52" t="s">
        <v>36</v>
      </c>
      <c r="G283" s="52" t="s">
        <v>36</v>
      </c>
    </row>
    <row r="284" spans="1:7" ht="12.75">
      <c r="A284" s="57"/>
      <c r="B284" s="17">
        <v>42629</v>
      </c>
      <c r="C284" s="22" t="s">
        <v>21</v>
      </c>
      <c r="D284" s="49" t="s">
        <v>37</v>
      </c>
      <c r="E284" s="52">
        <v>8</v>
      </c>
      <c r="F284" s="52" t="s">
        <v>36</v>
      </c>
      <c r="G284" s="52" t="s">
        <v>36</v>
      </c>
    </row>
    <row r="285" spans="1:7" ht="12.75">
      <c r="A285" s="57"/>
      <c r="B285" s="17">
        <v>42630</v>
      </c>
      <c r="C285" s="22" t="s">
        <v>22</v>
      </c>
      <c r="D285" s="49" t="s">
        <v>37</v>
      </c>
      <c r="E285" s="52" t="s">
        <v>36</v>
      </c>
      <c r="F285" s="52" t="s">
        <v>36</v>
      </c>
      <c r="G285" s="52" t="s">
        <v>36</v>
      </c>
    </row>
    <row r="286" spans="1:7" ht="12.75">
      <c r="A286" s="57"/>
      <c r="B286" s="17">
        <v>42631</v>
      </c>
      <c r="C286" s="22"/>
      <c r="D286" s="55"/>
      <c r="E286" s="54">
        <f>IF(SUM(E280:E285)&gt;39,3.75,IF(SUM(E280:E285)&gt;31,3,IF(SUM(E280:E285)&gt;23,2.25,IF(SUM(E280:E285)&gt;15,1.5,IF(SUM(E280:E285)&gt;7,0.75,0)))))</f>
        <v>3.75</v>
      </c>
      <c r="F286" s="54"/>
      <c r="G286" s="54" t="s">
        <v>10</v>
      </c>
    </row>
    <row r="287" spans="1:7" ht="12.75">
      <c r="A287" s="56">
        <v>38</v>
      </c>
      <c r="B287" s="17">
        <v>42632</v>
      </c>
      <c r="C287" s="19" t="s">
        <v>17</v>
      </c>
      <c r="D287" s="49" t="s">
        <v>38</v>
      </c>
      <c r="E287" s="50">
        <v>8</v>
      </c>
      <c r="F287" s="51" t="s">
        <v>36</v>
      </c>
      <c r="G287" s="51" t="s">
        <v>36</v>
      </c>
    </row>
    <row r="288" spans="1:7" ht="12.75">
      <c r="A288" s="56"/>
      <c r="B288" s="17">
        <v>42633</v>
      </c>
      <c r="C288" s="19" t="s">
        <v>18</v>
      </c>
      <c r="D288" s="49" t="s">
        <v>38</v>
      </c>
      <c r="E288" s="50">
        <v>8</v>
      </c>
      <c r="F288" s="50" t="s">
        <v>36</v>
      </c>
      <c r="G288" s="50" t="s">
        <v>36</v>
      </c>
    </row>
    <row r="289" spans="1:7" ht="12.75">
      <c r="A289" s="56"/>
      <c r="B289" s="17">
        <v>42634</v>
      </c>
      <c r="C289" s="19" t="s">
        <v>19</v>
      </c>
      <c r="D289" s="49" t="s">
        <v>38</v>
      </c>
      <c r="E289" s="52">
        <v>8</v>
      </c>
      <c r="F289" s="52" t="s">
        <v>36</v>
      </c>
      <c r="G289" s="52" t="s">
        <v>36</v>
      </c>
    </row>
    <row r="290" spans="1:7" ht="12.75">
      <c r="A290" s="56"/>
      <c r="B290" s="17">
        <v>42635</v>
      </c>
      <c r="C290" s="19" t="s">
        <v>20</v>
      </c>
      <c r="D290" s="49" t="s">
        <v>38</v>
      </c>
      <c r="E290" s="52">
        <v>8</v>
      </c>
      <c r="F290" s="52" t="s">
        <v>36</v>
      </c>
      <c r="G290" s="52" t="s">
        <v>36</v>
      </c>
    </row>
    <row r="291" spans="1:7" ht="12.75">
      <c r="A291" s="56"/>
      <c r="B291" s="17">
        <v>42636</v>
      </c>
      <c r="C291" s="19" t="s">
        <v>21</v>
      </c>
      <c r="D291" s="49" t="s">
        <v>38</v>
      </c>
      <c r="E291" s="52">
        <v>8</v>
      </c>
      <c r="F291" s="52" t="s">
        <v>36</v>
      </c>
      <c r="G291" s="52" t="s">
        <v>36</v>
      </c>
    </row>
    <row r="292" spans="1:7" ht="12.75">
      <c r="A292" s="56"/>
      <c r="B292" s="17">
        <v>42637</v>
      </c>
      <c r="C292" s="19" t="s">
        <v>22</v>
      </c>
      <c r="D292" s="49" t="s">
        <v>38</v>
      </c>
      <c r="E292" s="52" t="s">
        <v>36</v>
      </c>
      <c r="F292" s="52" t="s">
        <v>36</v>
      </c>
      <c r="G292" s="52" t="s">
        <v>36</v>
      </c>
    </row>
    <row r="293" spans="1:7" ht="12.75">
      <c r="A293" s="56"/>
      <c r="B293" s="17">
        <v>42638</v>
      </c>
      <c r="C293" s="19"/>
      <c r="D293" s="49"/>
      <c r="E293" s="54">
        <f>IF(SUM(E287:E292)&gt;39,3.75,IF(SUM(E287:E292)&gt;31,3,IF(SUM(E287:E292)&gt;23,2.25,IF(SUM(E287:E292)&gt;15,1.5,IF(SUM(E287:E292)&gt;7,0.75,0)))))</f>
        <v>3.75</v>
      </c>
      <c r="F293" s="54"/>
      <c r="G293" s="54" t="s">
        <v>10</v>
      </c>
    </row>
    <row r="294" spans="1:7" ht="12.75">
      <c r="A294" s="57">
        <v>39</v>
      </c>
      <c r="B294" s="17">
        <v>42639</v>
      </c>
      <c r="C294" s="22" t="s">
        <v>17</v>
      </c>
      <c r="D294" s="49" t="s">
        <v>35</v>
      </c>
      <c r="E294" s="50">
        <v>8</v>
      </c>
      <c r="F294" s="51" t="s">
        <v>36</v>
      </c>
      <c r="G294" s="51" t="s">
        <v>36</v>
      </c>
    </row>
    <row r="295" spans="1:7" ht="12.75">
      <c r="A295" s="57"/>
      <c r="B295" s="17">
        <v>42640</v>
      </c>
      <c r="C295" s="22" t="s">
        <v>18</v>
      </c>
      <c r="D295" s="49" t="s">
        <v>35</v>
      </c>
      <c r="E295" s="50">
        <v>8</v>
      </c>
      <c r="F295" s="50" t="s">
        <v>36</v>
      </c>
      <c r="G295" s="50" t="s">
        <v>36</v>
      </c>
    </row>
    <row r="296" spans="1:7" ht="12.75">
      <c r="A296" s="57"/>
      <c r="B296" s="17">
        <v>42641</v>
      </c>
      <c r="C296" s="22" t="s">
        <v>19</v>
      </c>
      <c r="D296" s="49" t="s">
        <v>35</v>
      </c>
      <c r="E296" s="52">
        <v>8</v>
      </c>
      <c r="F296" s="52" t="s">
        <v>36</v>
      </c>
      <c r="G296" s="52" t="s">
        <v>36</v>
      </c>
    </row>
    <row r="297" spans="1:7" ht="12.75">
      <c r="A297" s="57"/>
      <c r="B297" s="17">
        <v>42642</v>
      </c>
      <c r="C297" s="22" t="s">
        <v>20</v>
      </c>
      <c r="D297" s="49" t="s">
        <v>35</v>
      </c>
      <c r="E297" s="52">
        <v>8</v>
      </c>
      <c r="F297" s="52" t="s">
        <v>36</v>
      </c>
      <c r="G297" s="52" t="s">
        <v>36</v>
      </c>
    </row>
    <row r="298" spans="1:7" ht="12.75">
      <c r="A298" s="57"/>
      <c r="B298" s="17">
        <v>42643</v>
      </c>
      <c r="C298" s="22" t="s">
        <v>21</v>
      </c>
      <c r="D298" s="49" t="s">
        <v>35</v>
      </c>
      <c r="E298" s="52">
        <v>8</v>
      </c>
      <c r="F298" s="52" t="s">
        <v>36</v>
      </c>
      <c r="G298" s="52" t="s">
        <v>36</v>
      </c>
    </row>
    <row r="299" spans="1:7" ht="12.75">
      <c r="A299" s="57"/>
      <c r="B299" s="17">
        <v>42644</v>
      </c>
      <c r="C299" s="22" t="s">
        <v>22</v>
      </c>
      <c r="D299" s="53" t="s">
        <v>35</v>
      </c>
      <c r="E299" s="52" t="s">
        <v>36</v>
      </c>
      <c r="F299" s="52" t="s">
        <v>36</v>
      </c>
      <c r="G299" s="52" t="s">
        <v>36</v>
      </c>
    </row>
    <row r="300" spans="1:7" ht="12.75">
      <c r="A300" s="57"/>
      <c r="B300" s="17">
        <v>42645</v>
      </c>
      <c r="C300" s="22"/>
      <c r="D300" s="49"/>
      <c r="E300" s="54">
        <f>IF(SUM(E294:E299)&gt;39,3.75,IF(SUM(E294:E299)&gt;31,3,IF(SUM(E294:E299)&gt;23,2.25,IF(SUM(E294:E299)&gt;15,1.5,IF(SUM(E294:E299)&gt;7,0.75,0)))))</f>
        <v>3.75</v>
      </c>
      <c r="F300" s="54"/>
      <c r="G300" s="54" t="s">
        <v>10</v>
      </c>
    </row>
    <row r="301" spans="1:7" ht="12.75">
      <c r="A301" s="56">
        <v>40</v>
      </c>
      <c r="B301" s="17">
        <v>42646</v>
      </c>
      <c r="C301" s="19" t="s">
        <v>17</v>
      </c>
      <c r="D301" s="49" t="s">
        <v>37</v>
      </c>
      <c r="E301" s="50">
        <v>8</v>
      </c>
      <c r="F301" s="51" t="s">
        <v>36</v>
      </c>
      <c r="G301" s="51" t="s">
        <v>36</v>
      </c>
    </row>
    <row r="302" spans="1:7" ht="12.75">
      <c r="A302" s="56"/>
      <c r="B302" s="17">
        <v>42647</v>
      </c>
      <c r="C302" s="19" t="s">
        <v>18</v>
      </c>
      <c r="D302" s="49" t="s">
        <v>37</v>
      </c>
      <c r="E302" s="50">
        <v>8</v>
      </c>
      <c r="F302" s="50" t="s">
        <v>36</v>
      </c>
      <c r="G302" s="50" t="s">
        <v>36</v>
      </c>
    </row>
    <row r="303" spans="1:7" ht="12.75">
      <c r="A303" s="56"/>
      <c r="B303" s="17">
        <v>42648</v>
      </c>
      <c r="C303" s="19" t="s">
        <v>19</v>
      </c>
      <c r="D303" s="49" t="s">
        <v>37</v>
      </c>
      <c r="E303" s="52">
        <v>8</v>
      </c>
      <c r="F303" s="52" t="s">
        <v>36</v>
      </c>
      <c r="G303" s="52" t="s">
        <v>36</v>
      </c>
    </row>
    <row r="304" spans="1:7" ht="12.75">
      <c r="A304" s="56"/>
      <c r="B304" s="17">
        <v>42649</v>
      </c>
      <c r="C304" s="19" t="s">
        <v>20</v>
      </c>
      <c r="D304" s="49" t="s">
        <v>37</v>
      </c>
      <c r="E304" s="52">
        <v>8</v>
      </c>
      <c r="F304" s="52" t="s">
        <v>36</v>
      </c>
      <c r="G304" s="52" t="s">
        <v>36</v>
      </c>
    </row>
    <row r="305" spans="1:7" ht="12.75">
      <c r="A305" s="56"/>
      <c r="B305" s="17">
        <v>42650</v>
      </c>
      <c r="C305" s="19" t="s">
        <v>21</v>
      </c>
      <c r="D305" s="49" t="s">
        <v>37</v>
      </c>
      <c r="E305" s="52">
        <v>8</v>
      </c>
      <c r="F305" s="52" t="s">
        <v>36</v>
      </c>
      <c r="G305" s="52" t="s">
        <v>36</v>
      </c>
    </row>
    <row r="306" spans="1:7" ht="12.75">
      <c r="A306" s="56"/>
      <c r="B306" s="17">
        <v>42651</v>
      </c>
      <c r="C306" s="19" t="s">
        <v>22</v>
      </c>
      <c r="D306" s="49" t="s">
        <v>37</v>
      </c>
      <c r="E306" s="52" t="s">
        <v>36</v>
      </c>
      <c r="F306" s="52" t="s">
        <v>36</v>
      </c>
      <c r="G306" s="52" t="s">
        <v>36</v>
      </c>
    </row>
    <row r="307" spans="1:7" ht="12.75">
      <c r="A307" s="56"/>
      <c r="B307" s="17">
        <v>42652</v>
      </c>
      <c r="C307" s="19"/>
      <c r="D307" s="55"/>
      <c r="E307" s="54">
        <f>IF(SUM(E301:E306)&gt;39,3.75,IF(SUM(E301:E306)&gt;31,3,IF(SUM(E301:E306)&gt;23,2.25,IF(SUM(E301:E306)&gt;15,1.5,IF(SUM(E301:E306)&gt;7,0.75,0)))))</f>
        <v>3.75</v>
      </c>
      <c r="F307" s="54"/>
      <c r="G307" s="54" t="s">
        <v>10</v>
      </c>
    </row>
    <row r="308" spans="1:7" ht="12.75">
      <c r="A308" s="57">
        <v>41</v>
      </c>
      <c r="B308" s="17">
        <v>42653</v>
      </c>
      <c r="C308" s="22" t="s">
        <v>17</v>
      </c>
      <c r="D308" s="49" t="s">
        <v>38</v>
      </c>
      <c r="E308" s="50">
        <v>8</v>
      </c>
      <c r="F308" s="51" t="s">
        <v>36</v>
      </c>
      <c r="G308" s="51" t="s">
        <v>36</v>
      </c>
    </row>
    <row r="309" spans="1:7" ht="12.75">
      <c r="A309" s="57"/>
      <c r="B309" s="17">
        <v>42654</v>
      </c>
      <c r="C309" s="22" t="s">
        <v>18</v>
      </c>
      <c r="D309" s="49" t="s">
        <v>38</v>
      </c>
      <c r="E309" s="50">
        <v>8</v>
      </c>
      <c r="F309" s="50" t="s">
        <v>36</v>
      </c>
      <c r="G309" s="50" t="s">
        <v>36</v>
      </c>
    </row>
    <row r="310" spans="1:7" ht="12.75">
      <c r="A310" s="57"/>
      <c r="B310" s="17">
        <v>42655</v>
      </c>
      <c r="C310" s="22" t="s">
        <v>19</v>
      </c>
      <c r="D310" s="49" t="s">
        <v>38</v>
      </c>
      <c r="E310" s="52">
        <v>8</v>
      </c>
      <c r="F310" s="52" t="s">
        <v>36</v>
      </c>
      <c r="G310" s="52" t="s">
        <v>36</v>
      </c>
    </row>
    <row r="311" spans="1:7" ht="12.75">
      <c r="A311" s="57"/>
      <c r="B311" s="17">
        <v>42656</v>
      </c>
      <c r="C311" s="22" t="s">
        <v>20</v>
      </c>
      <c r="D311" s="49" t="s">
        <v>38</v>
      </c>
      <c r="E311" s="52">
        <v>8</v>
      </c>
      <c r="F311" s="52" t="s">
        <v>36</v>
      </c>
      <c r="G311" s="52" t="s">
        <v>36</v>
      </c>
    </row>
    <row r="312" spans="1:7" ht="12.75">
      <c r="A312" s="57"/>
      <c r="B312" s="17">
        <v>42657</v>
      </c>
      <c r="C312" s="22" t="s">
        <v>21</v>
      </c>
      <c r="D312" s="49" t="s">
        <v>38</v>
      </c>
      <c r="E312" s="52">
        <v>8</v>
      </c>
      <c r="F312" s="52" t="s">
        <v>36</v>
      </c>
      <c r="G312" s="52" t="s">
        <v>36</v>
      </c>
    </row>
    <row r="313" spans="1:7" ht="12.75">
      <c r="A313" s="57"/>
      <c r="B313" s="17">
        <v>42658</v>
      </c>
      <c r="C313" s="22" t="s">
        <v>22</v>
      </c>
      <c r="D313" s="49" t="s">
        <v>38</v>
      </c>
      <c r="E313" s="52" t="s">
        <v>36</v>
      </c>
      <c r="F313" s="52" t="s">
        <v>36</v>
      </c>
      <c r="G313" s="52" t="s">
        <v>36</v>
      </c>
    </row>
    <row r="314" spans="1:7" ht="12.75">
      <c r="A314" s="57"/>
      <c r="B314" s="17">
        <v>42659</v>
      </c>
      <c r="C314" s="22"/>
      <c r="D314" s="49"/>
      <c r="E314" s="54">
        <f>IF(SUM(E308:E313)&gt;39,3.75,IF(SUM(E308:E313)&gt;31,3,IF(SUM(E308:E313)&gt;23,2.25,IF(SUM(E308:E313)&gt;15,1.5,IF(SUM(E308:E313)&gt;7,0.75,0)))))</f>
        <v>3.75</v>
      </c>
      <c r="F314" s="54"/>
      <c r="G314" s="54" t="s">
        <v>10</v>
      </c>
    </row>
    <row r="315" spans="1:7" ht="12.75">
      <c r="A315" s="56">
        <v>42</v>
      </c>
      <c r="B315" s="17">
        <v>42660</v>
      </c>
      <c r="C315" s="19" t="s">
        <v>17</v>
      </c>
      <c r="D315" s="49" t="s">
        <v>35</v>
      </c>
      <c r="E315" s="50">
        <v>8</v>
      </c>
      <c r="F315" s="51" t="s">
        <v>36</v>
      </c>
      <c r="G315" s="51" t="s">
        <v>36</v>
      </c>
    </row>
    <row r="316" spans="1:7" ht="12.75">
      <c r="A316" s="56"/>
      <c r="B316" s="17">
        <v>42661</v>
      </c>
      <c r="C316" s="19" t="s">
        <v>18</v>
      </c>
      <c r="D316" s="49" t="s">
        <v>35</v>
      </c>
      <c r="E316" s="50">
        <v>8</v>
      </c>
      <c r="F316" s="50" t="s">
        <v>36</v>
      </c>
      <c r="G316" s="50" t="s">
        <v>36</v>
      </c>
    </row>
    <row r="317" spans="1:7" ht="12.75">
      <c r="A317" s="56"/>
      <c r="B317" s="17">
        <v>42662</v>
      </c>
      <c r="C317" s="19" t="s">
        <v>19</v>
      </c>
      <c r="D317" s="49" t="s">
        <v>35</v>
      </c>
      <c r="E317" s="52">
        <v>8</v>
      </c>
      <c r="F317" s="52" t="s">
        <v>36</v>
      </c>
      <c r="G317" s="52" t="s">
        <v>36</v>
      </c>
    </row>
    <row r="318" spans="1:7" ht="12.75">
      <c r="A318" s="56"/>
      <c r="B318" s="17">
        <v>42663</v>
      </c>
      <c r="C318" s="19" t="s">
        <v>20</v>
      </c>
      <c r="D318" s="49" t="s">
        <v>35</v>
      </c>
      <c r="E318" s="52">
        <v>8</v>
      </c>
      <c r="F318" s="52" t="s">
        <v>36</v>
      </c>
      <c r="G318" s="52" t="s">
        <v>36</v>
      </c>
    </row>
    <row r="319" spans="1:7" ht="12.75">
      <c r="A319" s="56"/>
      <c r="B319" s="17">
        <v>42664</v>
      </c>
      <c r="C319" s="19" t="s">
        <v>21</v>
      </c>
      <c r="D319" s="49" t="s">
        <v>35</v>
      </c>
      <c r="E319" s="52">
        <v>8</v>
      </c>
      <c r="F319" s="52" t="s">
        <v>36</v>
      </c>
      <c r="G319" s="52" t="s">
        <v>36</v>
      </c>
    </row>
    <row r="320" spans="1:7" ht="12.75">
      <c r="A320" s="56"/>
      <c r="B320" s="17">
        <v>42665</v>
      </c>
      <c r="C320" s="19" t="s">
        <v>22</v>
      </c>
      <c r="D320" s="53" t="s">
        <v>35</v>
      </c>
      <c r="E320" s="52" t="s">
        <v>36</v>
      </c>
      <c r="F320" s="52" t="s">
        <v>36</v>
      </c>
      <c r="G320" s="52" t="s">
        <v>36</v>
      </c>
    </row>
    <row r="321" spans="1:7" ht="12.75">
      <c r="A321" s="56"/>
      <c r="B321" s="17">
        <v>42666</v>
      </c>
      <c r="C321" s="19"/>
      <c r="D321" s="49"/>
      <c r="E321" s="54">
        <f>IF(SUM(E315:E320)&gt;39,3.75,IF(SUM(E315:E320)&gt;31,3,IF(SUM(E315:E320)&gt;23,2.25,IF(SUM(E315:E320)&gt;15,1.5,IF(SUM(E315:E320)&gt;7,0.75,0)))))</f>
        <v>3.75</v>
      </c>
      <c r="F321" s="54"/>
      <c r="G321" s="54" t="s">
        <v>10</v>
      </c>
    </row>
    <row r="322" spans="1:7" ht="12.75">
      <c r="A322" s="57">
        <v>43</v>
      </c>
      <c r="B322" s="17">
        <v>42667</v>
      </c>
      <c r="C322" s="22" t="s">
        <v>17</v>
      </c>
      <c r="D322" s="49" t="s">
        <v>37</v>
      </c>
      <c r="E322" s="50">
        <v>8</v>
      </c>
      <c r="F322" s="51" t="s">
        <v>36</v>
      </c>
      <c r="G322" s="51" t="s">
        <v>36</v>
      </c>
    </row>
    <row r="323" spans="1:7" ht="12.75">
      <c r="A323" s="57"/>
      <c r="B323" s="17">
        <v>42668</v>
      </c>
      <c r="C323" s="22" t="s">
        <v>18</v>
      </c>
      <c r="D323" s="49" t="s">
        <v>37</v>
      </c>
      <c r="E323" s="50">
        <v>8</v>
      </c>
      <c r="F323" s="50" t="s">
        <v>36</v>
      </c>
      <c r="G323" s="50" t="s">
        <v>36</v>
      </c>
    </row>
    <row r="324" spans="1:7" ht="12.75">
      <c r="A324" s="57"/>
      <c r="B324" s="17">
        <v>42669</v>
      </c>
      <c r="C324" s="22" t="s">
        <v>19</v>
      </c>
      <c r="D324" s="49" t="s">
        <v>37</v>
      </c>
      <c r="E324" s="52">
        <v>8</v>
      </c>
      <c r="F324" s="52" t="s">
        <v>36</v>
      </c>
      <c r="G324" s="52" t="s">
        <v>36</v>
      </c>
    </row>
    <row r="325" spans="1:7" ht="12.75">
      <c r="A325" s="57"/>
      <c r="B325" s="17">
        <v>42670</v>
      </c>
      <c r="C325" s="22" t="s">
        <v>20</v>
      </c>
      <c r="D325" s="49" t="s">
        <v>37</v>
      </c>
      <c r="E325" s="52">
        <v>8</v>
      </c>
      <c r="F325" s="52" t="s">
        <v>36</v>
      </c>
      <c r="G325" s="52" t="s">
        <v>36</v>
      </c>
    </row>
    <row r="326" spans="1:7" ht="12.75">
      <c r="A326" s="57"/>
      <c r="B326" s="17">
        <v>42671</v>
      </c>
      <c r="C326" s="22" t="s">
        <v>21</v>
      </c>
      <c r="D326" s="49" t="s">
        <v>37</v>
      </c>
      <c r="E326" s="52">
        <v>8</v>
      </c>
      <c r="F326" s="52" t="s">
        <v>36</v>
      </c>
      <c r="G326" s="52" t="s">
        <v>36</v>
      </c>
    </row>
    <row r="327" spans="1:7" ht="12.75">
      <c r="A327" s="57"/>
      <c r="B327" s="17">
        <v>42672</v>
      </c>
      <c r="C327" s="22" t="s">
        <v>22</v>
      </c>
      <c r="D327" s="49" t="s">
        <v>37</v>
      </c>
      <c r="E327" s="52" t="s">
        <v>36</v>
      </c>
      <c r="F327" s="52" t="s">
        <v>36</v>
      </c>
      <c r="G327" s="52" t="s">
        <v>36</v>
      </c>
    </row>
    <row r="328" spans="1:7" ht="12.75">
      <c r="A328" s="57"/>
      <c r="B328" s="17">
        <v>42673</v>
      </c>
      <c r="C328" s="22"/>
      <c r="D328" s="55"/>
      <c r="E328" s="54">
        <f>IF(SUM(E322:E327)&gt;39,3.75,IF(SUM(E322:E327)&gt;31,3,IF(SUM(E322:E327)&gt;23,2.25,IF(SUM(E322:E327)&gt;15,1.5,IF(SUM(E322:E327)&gt;7,0.75,0)))))</f>
        <v>3.75</v>
      </c>
      <c r="F328" s="54"/>
      <c r="G328" s="54" t="s">
        <v>10</v>
      </c>
    </row>
    <row r="329" spans="1:7" ht="12.75">
      <c r="A329" s="56">
        <v>44</v>
      </c>
      <c r="B329" s="17">
        <v>42674</v>
      </c>
      <c r="C329" s="23" t="s">
        <v>17</v>
      </c>
      <c r="D329" s="49" t="s">
        <v>38</v>
      </c>
      <c r="E329" s="50">
        <v>8</v>
      </c>
      <c r="F329" s="51" t="s">
        <v>36</v>
      </c>
      <c r="G329" s="51" t="s">
        <v>36</v>
      </c>
    </row>
    <row r="330" spans="1:7" ht="12.75">
      <c r="A330" s="56"/>
      <c r="B330" s="17">
        <v>42675</v>
      </c>
      <c r="C330" s="23" t="s">
        <v>18</v>
      </c>
      <c r="D330" s="49" t="s">
        <v>38</v>
      </c>
      <c r="E330" s="50">
        <v>8</v>
      </c>
      <c r="F330" s="50" t="s">
        <v>36</v>
      </c>
      <c r="G330" s="50" t="s">
        <v>36</v>
      </c>
    </row>
    <row r="331" spans="1:7" ht="12.75">
      <c r="A331" s="56"/>
      <c r="B331" s="17">
        <v>42676</v>
      </c>
      <c r="C331" s="23" t="s">
        <v>19</v>
      </c>
      <c r="D331" s="49" t="s">
        <v>38</v>
      </c>
      <c r="E331" s="52">
        <v>8</v>
      </c>
      <c r="F331" s="52" t="s">
        <v>36</v>
      </c>
      <c r="G331" s="52" t="s">
        <v>36</v>
      </c>
    </row>
    <row r="332" spans="1:7" ht="12.75">
      <c r="A332" s="56"/>
      <c r="B332" s="17">
        <v>42677</v>
      </c>
      <c r="C332" s="23" t="s">
        <v>20</v>
      </c>
      <c r="D332" s="49" t="s">
        <v>38</v>
      </c>
      <c r="E332" s="52">
        <v>8</v>
      </c>
      <c r="F332" s="52" t="s">
        <v>36</v>
      </c>
      <c r="G332" s="52" t="s">
        <v>36</v>
      </c>
    </row>
    <row r="333" spans="1:7" ht="12.75">
      <c r="A333" s="56"/>
      <c r="B333" s="17">
        <v>42678</v>
      </c>
      <c r="C333" s="23" t="s">
        <v>21</v>
      </c>
      <c r="D333" s="49" t="s">
        <v>38</v>
      </c>
      <c r="E333" s="52">
        <v>8</v>
      </c>
      <c r="F333" s="52" t="s">
        <v>36</v>
      </c>
      <c r="G333" s="52" t="s">
        <v>36</v>
      </c>
    </row>
    <row r="334" spans="1:7" ht="12.75">
      <c r="A334" s="56"/>
      <c r="B334" s="17">
        <v>42679</v>
      </c>
      <c r="C334" s="23" t="s">
        <v>22</v>
      </c>
      <c r="D334" s="49" t="s">
        <v>38</v>
      </c>
      <c r="E334" s="52" t="s">
        <v>36</v>
      </c>
      <c r="F334" s="52" t="s">
        <v>36</v>
      </c>
      <c r="G334" s="52" t="s">
        <v>36</v>
      </c>
    </row>
    <row r="335" spans="1:7" ht="12.75">
      <c r="A335" s="56"/>
      <c r="B335" s="17">
        <v>42680</v>
      </c>
      <c r="C335" s="19"/>
      <c r="D335" s="49"/>
      <c r="E335" s="54">
        <f>IF(SUM(E329:E334)&gt;39,3.75,IF(SUM(E329:E334)&gt;31,3,IF(SUM(E329:E334)&gt;23,2.25,IF(SUM(E329:E334)&gt;15,1.5,IF(SUM(E329:E334)&gt;7,0.75,0)))))</f>
        <v>3.75</v>
      </c>
      <c r="F335" s="54"/>
      <c r="G335" s="54" t="s">
        <v>10</v>
      </c>
    </row>
    <row r="336" spans="1:7" ht="12.75">
      <c r="A336" s="57">
        <v>45</v>
      </c>
      <c r="B336" s="17">
        <v>42681</v>
      </c>
      <c r="C336" s="22" t="s">
        <v>17</v>
      </c>
      <c r="D336" s="49" t="s">
        <v>35</v>
      </c>
      <c r="E336" s="50">
        <v>8</v>
      </c>
      <c r="F336" s="51" t="s">
        <v>36</v>
      </c>
      <c r="G336" s="51" t="s">
        <v>36</v>
      </c>
    </row>
    <row r="337" spans="1:7" ht="12.75">
      <c r="A337" s="57"/>
      <c r="B337" s="17">
        <v>42682</v>
      </c>
      <c r="C337" s="24" t="s">
        <v>18</v>
      </c>
      <c r="D337" s="49" t="s">
        <v>35</v>
      </c>
      <c r="E337" s="50">
        <v>8</v>
      </c>
      <c r="F337" s="50" t="s">
        <v>36</v>
      </c>
      <c r="G337" s="50" t="s">
        <v>36</v>
      </c>
    </row>
    <row r="338" spans="1:7" ht="12.75">
      <c r="A338" s="57"/>
      <c r="B338" s="17">
        <v>42683</v>
      </c>
      <c r="C338" s="24" t="s">
        <v>19</v>
      </c>
      <c r="D338" s="49" t="s">
        <v>35</v>
      </c>
      <c r="E338" s="52">
        <v>8</v>
      </c>
      <c r="F338" s="52" t="s">
        <v>36</v>
      </c>
      <c r="G338" s="52" t="s">
        <v>36</v>
      </c>
    </row>
    <row r="339" spans="1:7" ht="12.75">
      <c r="A339" s="57"/>
      <c r="B339" s="17">
        <v>42684</v>
      </c>
      <c r="C339" s="24" t="s">
        <v>20</v>
      </c>
      <c r="D339" s="49" t="s">
        <v>35</v>
      </c>
      <c r="E339" s="52">
        <v>8</v>
      </c>
      <c r="F339" s="52" t="s">
        <v>36</v>
      </c>
      <c r="G339" s="52" t="s">
        <v>36</v>
      </c>
    </row>
    <row r="340" spans="1:7" ht="12.75">
      <c r="A340" s="57"/>
      <c r="B340" s="17">
        <v>42685</v>
      </c>
      <c r="C340" s="24" t="s">
        <v>21</v>
      </c>
      <c r="D340" s="49" t="s">
        <v>35</v>
      </c>
      <c r="E340" s="52">
        <v>8</v>
      </c>
      <c r="F340" s="52" t="s">
        <v>36</v>
      </c>
      <c r="G340" s="52" t="s">
        <v>36</v>
      </c>
    </row>
    <row r="341" spans="1:7" ht="12.75">
      <c r="A341" s="57"/>
      <c r="B341" s="17">
        <v>42686</v>
      </c>
      <c r="C341" s="22" t="s">
        <v>22</v>
      </c>
      <c r="D341" s="53" t="s">
        <v>35</v>
      </c>
      <c r="E341" s="52" t="s">
        <v>36</v>
      </c>
      <c r="F341" s="52" t="s">
        <v>36</v>
      </c>
      <c r="G341" s="52" t="s">
        <v>36</v>
      </c>
    </row>
    <row r="342" spans="1:7" ht="12.75">
      <c r="A342" s="57"/>
      <c r="B342" s="17">
        <v>42687</v>
      </c>
      <c r="C342" s="22"/>
      <c r="D342" s="49"/>
      <c r="E342" s="54">
        <f>IF(SUM(E336:E341)&gt;39,3.75,IF(SUM(E336:E341)&gt;31,3,IF(SUM(E336:E341)&gt;23,2.25,IF(SUM(E336:E341)&gt;15,1.5,IF(SUM(E336:E341)&gt;7,0.75,0)))))</f>
        <v>3.75</v>
      </c>
      <c r="F342" s="54"/>
      <c r="G342" s="54" t="s">
        <v>10</v>
      </c>
    </row>
    <row r="343" spans="1:7" ht="12.75">
      <c r="A343" s="56">
        <v>46</v>
      </c>
      <c r="B343" s="17">
        <v>42688</v>
      </c>
      <c r="C343" s="19" t="s">
        <v>17</v>
      </c>
      <c r="D343" s="49" t="s">
        <v>37</v>
      </c>
      <c r="E343" s="50">
        <v>8</v>
      </c>
      <c r="F343" s="51" t="s">
        <v>36</v>
      </c>
      <c r="G343" s="51" t="s">
        <v>36</v>
      </c>
    </row>
    <row r="344" spans="1:7" ht="12.75">
      <c r="A344" s="56"/>
      <c r="B344" s="17">
        <v>42689</v>
      </c>
      <c r="C344" s="19" t="s">
        <v>18</v>
      </c>
      <c r="D344" s="49" t="s">
        <v>37</v>
      </c>
      <c r="E344" s="50">
        <v>8</v>
      </c>
      <c r="F344" s="50" t="s">
        <v>36</v>
      </c>
      <c r="G344" s="50" t="s">
        <v>36</v>
      </c>
    </row>
    <row r="345" spans="1:7" ht="12.75">
      <c r="A345" s="56"/>
      <c r="B345" s="17">
        <v>42690</v>
      </c>
      <c r="C345" s="19" t="s">
        <v>19</v>
      </c>
      <c r="D345" s="49" t="s">
        <v>37</v>
      </c>
      <c r="E345" s="52">
        <v>8</v>
      </c>
      <c r="F345" s="52" t="s">
        <v>36</v>
      </c>
      <c r="G345" s="52" t="s">
        <v>36</v>
      </c>
    </row>
    <row r="346" spans="1:7" ht="12.75">
      <c r="A346" s="56"/>
      <c r="B346" s="17">
        <v>42691</v>
      </c>
      <c r="C346" s="19" t="s">
        <v>20</v>
      </c>
      <c r="D346" s="49" t="s">
        <v>37</v>
      </c>
      <c r="E346" s="52">
        <v>8</v>
      </c>
      <c r="F346" s="52" t="s">
        <v>36</v>
      </c>
      <c r="G346" s="52" t="s">
        <v>36</v>
      </c>
    </row>
    <row r="347" spans="1:7" ht="12.75">
      <c r="A347" s="56"/>
      <c r="B347" s="17">
        <v>42692</v>
      </c>
      <c r="C347" s="19" t="s">
        <v>21</v>
      </c>
      <c r="D347" s="49" t="s">
        <v>37</v>
      </c>
      <c r="E347" s="52">
        <v>8</v>
      </c>
      <c r="F347" s="52" t="s">
        <v>36</v>
      </c>
      <c r="G347" s="52" t="s">
        <v>36</v>
      </c>
    </row>
    <row r="348" spans="1:7" ht="12.75">
      <c r="A348" s="56"/>
      <c r="B348" s="17">
        <v>42693</v>
      </c>
      <c r="C348" s="19" t="s">
        <v>22</v>
      </c>
      <c r="D348" s="49" t="s">
        <v>37</v>
      </c>
      <c r="E348" s="52" t="s">
        <v>36</v>
      </c>
      <c r="F348" s="52" t="s">
        <v>36</v>
      </c>
      <c r="G348" s="52" t="s">
        <v>36</v>
      </c>
    </row>
    <row r="349" spans="1:7" ht="12.75">
      <c r="A349" s="56"/>
      <c r="B349" s="17">
        <v>42694</v>
      </c>
      <c r="C349" s="19"/>
      <c r="D349" s="55"/>
      <c r="E349" s="54">
        <f>IF(SUM(E343:E348)&gt;39,3.75,IF(SUM(E343:E348)&gt;31,3,IF(SUM(E343:E348)&gt;23,2.25,IF(SUM(E343:E348)&gt;15,1.5,IF(SUM(E343:E348)&gt;7,0.75,0)))))</f>
        <v>3.75</v>
      </c>
      <c r="F349" s="54"/>
      <c r="G349" s="54" t="s">
        <v>10</v>
      </c>
    </row>
    <row r="350" spans="1:7" ht="12.75">
      <c r="A350" s="57">
        <v>47</v>
      </c>
      <c r="B350" s="17">
        <v>42695</v>
      </c>
      <c r="C350" s="22" t="s">
        <v>17</v>
      </c>
      <c r="D350" s="49" t="s">
        <v>38</v>
      </c>
      <c r="E350" s="50">
        <v>8</v>
      </c>
      <c r="F350" s="51" t="s">
        <v>36</v>
      </c>
      <c r="G350" s="51" t="s">
        <v>36</v>
      </c>
    </row>
    <row r="351" spans="1:7" ht="12.75">
      <c r="A351" s="57"/>
      <c r="B351" s="17">
        <v>42696</v>
      </c>
      <c r="C351" s="22" t="s">
        <v>18</v>
      </c>
      <c r="D351" s="49" t="s">
        <v>38</v>
      </c>
      <c r="E351" s="50">
        <v>8</v>
      </c>
      <c r="F351" s="50" t="s">
        <v>36</v>
      </c>
      <c r="G351" s="50" t="s">
        <v>36</v>
      </c>
    </row>
    <row r="352" spans="1:7" ht="12.75">
      <c r="A352" s="57"/>
      <c r="B352" s="17">
        <v>42697</v>
      </c>
      <c r="C352" s="22" t="s">
        <v>19</v>
      </c>
      <c r="D352" s="49" t="s">
        <v>38</v>
      </c>
      <c r="E352" s="52">
        <v>8</v>
      </c>
      <c r="F352" s="52" t="s">
        <v>36</v>
      </c>
      <c r="G352" s="52" t="s">
        <v>36</v>
      </c>
    </row>
    <row r="353" spans="1:7" ht="12.75">
      <c r="A353" s="57"/>
      <c r="B353" s="17">
        <v>42698</v>
      </c>
      <c r="C353" s="22" t="s">
        <v>20</v>
      </c>
      <c r="D353" s="49" t="s">
        <v>38</v>
      </c>
      <c r="E353" s="52">
        <v>8</v>
      </c>
      <c r="F353" s="52" t="s">
        <v>36</v>
      </c>
      <c r="G353" s="52" t="s">
        <v>36</v>
      </c>
    </row>
    <row r="354" spans="1:7" ht="12.75">
      <c r="A354" s="57"/>
      <c r="B354" s="17">
        <v>42699</v>
      </c>
      <c r="C354" s="22" t="s">
        <v>21</v>
      </c>
      <c r="D354" s="49" t="s">
        <v>38</v>
      </c>
      <c r="E354" s="52">
        <v>8</v>
      </c>
      <c r="F354" s="52" t="s">
        <v>36</v>
      </c>
      <c r="G354" s="52" t="s">
        <v>36</v>
      </c>
    </row>
    <row r="355" spans="1:7" ht="12.75">
      <c r="A355" s="57"/>
      <c r="B355" s="17">
        <v>42700</v>
      </c>
      <c r="C355" s="22" t="s">
        <v>22</v>
      </c>
      <c r="D355" s="49" t="s">
        <v>38</v>
      </c>
      <c r="E355" s="52" t="s">
        <v>36</v>
      </c>
      <c r="F355" s="52" t="s">
        <v>36</v>
      </c>
      <c r="G355" s="52" t="s">
        <v>36</v>
      </c>
    </row>
    <row r="356" spans="1:7" ht="12.75">
      <c r="A356" s="57"/>
      <c r="B356" s="17">
        <v>42701</v>
      </c>
      <c r="C356" s="22"/>
      <c r="D356" s="49"/>
      <c r="E356" s="54">
        <f>IF(SUM(E350:E355)&gt;39,3.75,IF(SUM(E350:E355)&gt;31,3,IF(SUM(E350:E355)&gt;23,2.25,IF(SUM(E350:E355)&gt;15,1.5,IF(SUM(E350:E355)&gt;7,0.75,0)))))</f>
        <v>3.75</v>
      </c>
      <c r="F356" s="54"/>
      <c r="G356" s="54" t="s">
        <v>10</v>
      </c>
    </row>
    <row r="357" spans="1:7" ht="12.75">
      <c r="A357" s="56">
        <v>48</v>
      </c>
      <c r="B357" s="17">
        <v>42702</v>
      </c>
      <c r="C357" s="19" t="s">
        <v>17</v>
      </c>
      <c r="D357" s="49" t="s">
        <v>35</v>
      </c>
      <c r="E357" s="50">
        <v>8</v>
      </c>
      <c r="F357" s="51" t="s">
        <v>36</v>
      </c>
      <c r="G357" s="51" t="s">
        <v>36</v>
      </c>
    </row>
    <row r="358" spans="1:7" ht="12.75">
      <c r="A358" s="56"/>
      <c r="B358" s="17">
        <v>42703</v>
      </c>
      <c r="C358" s="19" t="s">
        <v>18</v>
      </c>
      <c r="D358" s="49" t="s">
        <v>35</v>
      </c>
      <c r="E358" s="50">
        <v>8</v>
      </c>
      <c r="F358" s="50" t="s">
        <v>36</v>
      </c>
      <c r="G358" s="50" t="s">
        <v>36</v>
      </c>
    </row>
    <row r="359" spans="1:7" ht="12.75">
      <c r="A359" s="56"/>
      <c r="B359" s="17">
        <v>42704</v>
      </c>
      <c r="C359" s="19" t="s">
        <v>19</v>
      </c>
      <c r="D359" s="49" t="s">
        <v>35</v>
      </c>
      <c r="E359" s="52">
        <v>8</v>
      </c>
      <c r="F359" s="52" t="s">
        <v>36</v>
      </c>
      <c r="G359" s="52" t="s">
        <v>36</v>
      </c>
    </row>
    <row r="360" spans="1:7" ht="12.75">
      <c r="A360" s="56"/>
      <c r="B360" s="17">
        <v>42705</v>
      </c>
      <c r="C360" s="19" t="s">
        <v>20</v>
      </c>
      <c r="D360" s="49" t="s">
        <v>35</v>
      </c>
      <c r="E360" s="52">
        <v>8</v>
      </c>
      <c r="F360" s="52" t="s">
        <v>36</v>
      </c>
      <c r="G360" s="52" t="s">
        <v>36</v>
      </c>
    </row>
    <row r="361" spans="1:7" ht="12.75">
      <c r="A361" s="56"/>
      <c r="B361" s="17">
        <v>42706</v>
      </c>
      <c r="C361" s="19" t="s">
        <v>21</v>
      </c>
      <c r="D361" s="49" t="s">
        <v>35</v>
      </c>
      <c r="E361" s="52">
        <v>8</v>
      </c>
      <c r="F361" s="52" t="s">
        <v>36</v>
      </c>
      <c r="G361" s="52" t="s">
        <v>36</v>
      </c>
    </row>
    <row r="362" spans="1:7" ht="12.75">
      <c r="A362" s="56"/>
      <c r="B362" s="17">
        <v>42707</v>
      </c>
      <c r="C362" s="19" t="s">
        <v>22</v>
      </c>
      <c r="D362" s="53" t="s">
        <v>35</v>
      </c>
      <c r="E362" s="52" t="s">
        <v>36</v>
      </c>
      <c r="F362" s="52" t="s">
        <v>36</v>
      </c>
      <c r="G362" s="52" t="s">
        <v>36</v>
      </c>
    </row>
    <row r="363" spans="1:7" ht="12.75">
      <c r="A363" s="56"/>
      <c r="B363" s="17">
        <v>42708</v>
      </c>
      <c r="C363" s="19"/>
      <c r="D363" s="49"/>
      <c r="E363" s="54">
        <f>IF(SUM(E357:E362)&gt;39,3.75,IF(SUM(E357:E362)&gt;31,3,IF(SUM(E357:E362)&gt;23,2.25,IF(SUM(E357:E362)&gt;15,1.5,IF(SUM(E357:E362)&gt;7,0.75,0)))))</f>
        <v>3.75</v>
      </c>
      <c r="F363" s="54"/>
      <c r="G363" s="54" t="s">
        <v>10</v>
      </c>
    </row>
    <row r="364" spans="1:7" ht="12.75">
      <c r="A364" s="57">
        <v>49</v>
      </c>
      <c r="B364" s="17">
        <v>42709</v>
      </c>
      <c r="C364" s="22" t="s">
        <v>17</v>
      </c>
      <c r="D364" s="49" t="s">
        <v>37</v>
      </c>
      <c r="E364" s="50">
        <v>8</v>
      </c>
      <c r="F364" s="51" t="s">
        <v>36</v>
      </c>
      <c r="G364" s="51" t="s">
        <v>36</v>
      </c>
    </row>
    <row r="365" spans="1:7" ht="12.75">
      <c r="A365" s="57"/>
      <c r="B365" s="17">
        <v>42710</v>
      </c>
      <c r="C365" s="22" t="s">
        <v>18</v>
      </c>
      <c r="D365" s="49" t="s">
        <v>37</v>
      </c>
      <c r="E365" s="50">
        <v>8</v>
      </c>
      <c r="F365" s="50" t="s">
        <v>36</v>
      </c>
      <c r="G365" s="50" t="s">
        <v>36</v>
      </c>
    </row>
    <row r="366" spans="1:7" ht="12.75">
      <c r="A366" s="57"/>
      <c r="B366" s="17">
        <v>42711</v>
      </c>
      <c r="C366" s="22" t="s">
        <v>19</v>
      </c>
      <c r="D366" s="49" t="s">
        <v>37</v>
      </c>
      <c r="E366" s="52">
        <v>8</v>
      </c>
      <c r="F366" s="52" t="s">
        <v>36</v>
      </c>
      <c r="G366" s="52" t="s">
        <v>36</v>
      </c>
    </row>
    <row r="367" spans="1:7" ht="12.75">
      <c r="A367" s="57"/>
      <c r="B367" s="17">
        <v>42712</v>
      </c>
      <c r="C367" s="22" t="s">
        <v>20</v>
      </c>
      <c r="D367" s="49" t="s">
        <v>37</v>
      </c>
      <c r="E367" s="52">
        <v>8</v>
      </c>
      <c r="F367" s="52" t="s">
        <v>36</v>
      </c>
      <c r="G367" s="52" t="s">
        <v>36</v>
      </c>
    </row>
    <row r="368" spans="1:7" ht="12.75">
      <c r="A368" s="57"/>
      <c r="B368" s="17">
        <v>42713</v>
      </c>
      <c r="C368" s="22" t="s">
        <v>21</v>
      </c>
      <c r="D368" s="49" t="s">
        <v>37</v>
      </c>
      <c r="E368" s="52">
        <v>8</v>
      </c>
      <c r="F368" s="52" t="s">
        <v>36</v>
      </c>
      <c r="G368" s="52" t="s">
        <v>36</v>
      </c>
    </row>
    <row r="369" spans="1:7" ht="12.75">
      <c r="A369" s="57"/>
      <c r="B369" s="17">
        <v>42714</v>
      </c>
      <c r="C369" s="22" t="s">
        <v>22</v>
      </c>
      <c r="D369" s="49" t="s">
        <v>37</v>
      </c>
      <c r="E369" s="52" t="s">
        <v>36</v>
      </c>
      <c r="F369" s="52" t="s">
        <v>36</v>
      </c>
      <c r="G369" s="52" t="s">
        <v>36</v>
      </c>
    </row>
    <row r="370" spans="1:7" ht="12.75">
      <c r="A370" s="57"/>
      <c r="B370" s="17">
        <v>42715</v>
      </c>
      <c r="C370" s="22"/>
      <c r="D370" s="55"/>
      <c r="E370" s="54">
        <f>IF(SUM(E364:E369)&gt;39,3.75,IF(SUM(E364:E369)&gt;31,3,IF(SUM(E364:E369)&gt;23,2.25,IF(SUM(E364:E369)&gt;15,1.5,IF(SUM(E364:E369)&gt;7,0.75,0)))))</f>
        <v>3.75</v>
      </c>
      <c r="F370" s="54"/>
      <c r="G370" s="54" t="s">
        <v>10</v>
      </c>
    </row>
    <row r="371" spans="1:7" ht="12.75">
      <c r="A371" s="56">
        <v>50</v>
      </c>
      <c r="B371" s="17">
        <v>42716</v>
      </c>
      <c r="C371" s="19" t="s">
        <v>17</v>
      </c>
      <c r="D371" s="49" t="s">
        <v>38</v>
      </c>
      <c r="E371" s="50">
        <v>8</v>
      </c>
      <c r="F371" s="51" t="s">
        <v>36</v>
      </c>
      <c r="G371" s="51" t="s">
        <v>36</v>
      </c>
    </row>
    <row r="372" spans="1:7" ht="12.75">
      <c r="A372" s="56"/>
      <c r="B372" s="17">
        <v>42717</v>
      </c>
      <c r="C372" s="19" t="s">
        <v>18</v>
      </c>
      <c r="D372" s="49" t="s">
        <v>38</v>
      </c>
      <c r="E372" s="50">
        <v>8</v>
      </c>
      <c r="F372" s="50" t="s">
        <v>36</v>
      </c>
      <c r="G372" s="50" t="s">
        <v>36</v>
      </c>
    </row>
    <row r="373" spans="1:7" ht="12.75">
      <c r="A373" s="56"/>
      <c r="B373" s="17">
        <v>42718</v>
      </c>
      <c r="C373" s="19" t="s">
        <v>19</v>
      </c>
      <c r="D373" s="49" t="s">
        <v>38</v>
      </c>
      <c r="E373" s="52">
        <v>8</v>
      </c>
      <c r="F373" s="52" t="s">
        <v>36</v>
      </c>
      <c r="G373" s="52" t="s">
        <v>36</v>
      </c>
    </row>
    <row r="374" spans="1:7" ht="12.75">
      <c r="A374" s="56"/>
      <c r="B374" s="17">
        <v>42719</v>
      </c>
      <c r="C374" s="19" t="s">
        <v>20</v>
      </c>
      <c r="D374" s="49" t="s">
        <v>38</v>
      </c>
      <c r="E374" s="52">
        <v>8</v>
      </c>
      <c r="F374" s="52" t="s">
        <v>36</v>
      </c>
      <c r="G374" s="52" t="s">
        <v>36</v>
      </c>
    </row>
    <row r="375" spans="1:7" ht="12.75">
      <c r="A375" s="56"/>
      <c r="B375" s="17">
        <v>42720</v>
      </c>
      <c r="C375" s="19" t="s">
        <v>21</v>
      </c>
      <c r="D375" s="49" t="s">
        <v>38</v>
      </c>
      <c r="E375" s="52">
        <v>8</v>
      </c>
      <c r="F375" s="52" t="s">
        <v>36</v>
      </c>
      <c r="G375" s="52" t="s">
        <v>36</v>
      </c>
    </row>
    <row r="376" spans="1:7" ht="12.75">
      <c r="A376" s="56"/>
      <c r="B376" s="17">
        <v>42721</v>
      </c>
      <c r="C376" s="19" t="s">
        <v>22</v>
      </c>
      <c r="D376" s="49" t="s">
        <v>38</v>
      </c>
      <c r="E376" s="52" t="s">
        <v>36</v>
      </c>
      <c r="F376" s="52" t="s">
        <v>36</v>
      </c>
      <c r="G376" s="52" t="s">
        <v>36</v>
      </c>
    </row>
    <row r="377" spans="1:7" ht="12.75">
      <c r="A377" s="56"/>
      <c r="B377" s="17">
        <v>42722</v>
      </c>
      <c r="C377" s="19"/>
      <c r="D377" s="49"/>
      <c r="E377" s="54">
        <f>IF(SUM(E371:E376)&gt;39,3.75,IF(SUM(E371:E376)&gt;31,3,IF(SUM(E371:E376)&gt;23,2.25,IF(SUM(E371:E376)&gt;15,1.5,IF(SUM(E371:E376)&gt;7,0.75,0)))))</f>
        <v>3.75</v>
      </c>
      <c r="F377" s="54"/>
      <c r="G377" s="54" t="s">
        <v>10</v>
      </c>
    </row>
    <row r="378" spans="1:7" ht="12.75">
      <c r="A378" s="57">
        <v>51</v>
      </c>
      <c r="B378" s="17">
        <v>42723</v>
      </c>
      <c r="C378" s="22" t="s">
        <v>17</v>
      </c>
      <c r="D378" s="49" t="s">
        <v>35</v>
      </c>
      <c r="E378" s="50">
        <v>8</v>
      </c>
      <c r="F378" s="51" t="s">
        <v>36</v>
      </c>
      <c r="G378" s="51" t="s">
        <v>36</v>
      </c>
    </row>
    <row r="379" spans="1:7" ht="12.75">
      <c r="A379" s="57"/>
      <c r="B379" s="17">
        <v>42724</v>
      </c>
      <c r="C379" s="22" t="s">
        <v>18</v>
      </c>
      <c r="D379" s="49" t="s">
        <v>35</v>
      </c>
      <c r="E379" s="50">
        <v>8</v>
      </c>
      <c r="F379" s="50" t="s">
        <v>36</v>
      </c>
      <c r="G379" s="50" t="s">
        <v>36</v>
      </c>
    </row>
    <row r="380" spans="1:7" ht="12.75">
      <c r="A380" s="57"/>
      <c r="B380" s="17">
        <v>42725</v>
      </c>
      <c r="C380" s="22" t="s">
        <v>19</v>
      </c>
      <c r="D380" s="49" t="s">
        <v>35</v>
      </c>
      <c r="E380" s="52">
        <v>8</v>
      </c>
      <c r="F380" s="52" t="s">
        <v>36</v>
      </c>
      <c r="G380" s="52" t="s">
        <v>36</v>
      </c>
    </row>
    <row r="381" spans="1:7" ht="12.75">
      <c r="A381" s="57"/>
      <c r="B381" s="17">
        <v>42726</v>
      </c>
      <c r="C381" s="22" t="s">
        <v>20</v>
      </c>
      <c r="D381" s="49" t="s">
        <v>35</v>
      </c>
      <c r="E381" s="52">
        <v>8</v>
      </c>
      <c r="F381" s="52" t="s">
        <v>36</v>
      </c>
      <c r="G381" s="52" t="s">
        <v>36</v>
      </c>
    </row>
    <row r="382" spans="1:7" ht="12.75">
      <c r="A382" s="57"/>
      <c r="B382" s="17">
        <v>42727</v>
      </c>
      <c r="C382" s="22" t="s">
        <v>21</v>
      </c>
      <c r="D382" s="49" t="s">
        <v>35</v>
      </c>
      <c r="E382" s="52">
        <v>8</v>
      </c>
      <c r="F382" s="52" t="s">
        <v>36</v>
      </c>
      <c r="G382" s="52" t="s">
        <v>36</v>
      </c>
    </row>
    <row r="383" spans="1:7" ht="12.75">
      <c r="A383" s="57"/>
      <c r="B383" s="17">
        <v>42728</v>
      </c>
      <c r="C383" s="22" t="s">
        <v>22</v>
      </c>
      <c r="D383" s="53" t="s">
        <v>35</v>
      </c>
      <c r="E383" s="52" t="s">
        <v>36</v>
      </c>
      <c r="F383" s="52" t="s">
        <v>36</v>
      </c>
      <c r="G383" s="52" t="s">
        <v>36</v>
      </c>
    </row>
    <row r="384" spans="1:7" ht="12.75">
      <c r="A384" s="57"/>
      <c r="B384" s="17">
        <v>42729</v>
      </c>
      <c r="C384" s="22"/>
      <c r="D384" s="49"/>
      <c r="E384" s="54">
        <f>IF(SUM(E378:E383)&gt;39,3.75,IF(SUM(E378:E383)&gt;31,3,IF(SUM(E378:E383)&gt;23,2.25,IF(SUM(E378:E383)&gt;15,1.5,IF(SUM(E378:E383)&gt;7,0.75,0)))))</f>
        <v>3.75</v>
      </c>
      <c r="F384" s="54"/>
      <c r="G384" s="54" t="s">
        <v>10</v>
      </c>
    </row>
    <row r="385" spans="1:7" ht="12.75">
      <c r="A385" s="57">
        <v>52</v>
      </c>
      <c r="B385" s="17">
        <v>42730</v>
      </c>
      <c r="C385" s="22" t="s">
        <v>17</v>
      </c>
      <c r="D385" s="49" t="s">
        <v>37</v>
      </c>
      <c r="E385" s="50">
        <v>8</v>
      </c>
      <c r="F385" s="51" t="s">
        <v>36</v>
      </c>
      <c r="G385" s="51" t="s">
        <v>36</v>
      </c>
    </row>
    <row r="386" spans="1:7" ht="12.75">
      <c r="A386" s="57"/>
      <c r="B386" s="17">
        <v>42731</v>
      </c>
      <c r="C386" s="22" t="s">
        <v>18</v>
      </c>
      <c r="D386" s="49" t="s">
        <v>37</v>
      </c>
      <c r="E386" s="50">
        <v>8</v>
      </c>
      <c r="F386" s="50" t="s">
        <v>36</v>
      </c>
      <c r="G386" s="50" t="s">
        <v>36</v>
      </c>
    </row>
    <row r="387" spans="1:7" ht="12.75">
      <c r="A387" s="57"/>
      <c r="B387" s="17">
        <v>42732</v>
      </c>
      <c r="C387" s="22" t="s">
        <v>19</v>
      </c>
      <c r="D387" s="49" t="s">
        <v>37</v>
      </c>
      <c r="E387" s="52">
        <v>8</v>
      </c>
      <c r="F387" s="52" t="s">
        <v>36</v>
      </c>
      <c r="G387" s="52" t="s">
        <v>36</v>
      </c>
    </row>
    <row r="388" spans="1:7" ht="12.75">
      <c r="A388" s="57"/>
      <c r="B388" s="17">
        <v>42733</v>
      </c>
      <c r="C388" s="22" t="s">
        <v>20</v>
      </c>
      <c r="D388" s="49" t="s">
        <v>37</v>
      </c>
      <c r="E388" s="52">
        <v>8</v>
      </c>
      <c r="F388" s="52" t="s">
        <v>36</v>
      </c>
      <c r="G388" s="52" t="s">
        <v>36</v>
      </c>
    </row>
    <row r="389" spans="1:7" ht="12.75">
      <c r="A389" s="57"/>
      <c r="B389" s="17">
        <v>42734</v>
      </c>
      <c r="C389" s="22" t="s">
        <v>21</v>
      </c>
      <c r="D389" s="49" t="s">
        <v>37</v>
      </c>
      <c r="E389" s="52">
        <v>8</v>
      </c>
      <c r="F389" s="52" t="s">
        <v>36</v>
      </c>
      <c r="G389" s="52" t="s">
        <v>36</v>
      </c>
    </row>
    <row r="390" spans="1:7" ht="12.75">
      <c r="A390" s="57"/>
      <c r="B390" s="17">
        <v>42735</v>
      </c>
      <c r="C390" s="22" t="s">
        <v>22</v>
      </c>
      <c r="D390" s="49" t="s">
        <v>37</v>
      </c>
      <c r="E390" s="52" t="s">
        <v>36</v>
      </c>
      <c r="F390" s="52" t="s">
        <v>36</v>
      </c>
      <c r="G390" s="52" t="s">
        <v>36</v>
      </c>
    </row>
    <row r="391" spans="1:7" ht="12.75">
      <c r="A391" s="57"/>
      <c r="B391" s="17">
        <v>42736</v>
      </c>
      <c r="C391" s="22"/>
      <c r="D391" s="55"/>
      <c r="E391" s="50">
        <f>IF(SUM(E385:E390)&gt;39,3.75,IF(SUM(E385:E390)&gt;31,3,IF(SUM(E385:E390)&gt;23,2.25,IF(SUM(E385:E390)&gt;15,1.5,IF(SUM(E385:E390)&gt;7,0.75,0)))))</f>
        <v>3.75</v>
      </c>
      <c r="F391" s="50"/>
      <c r="G391" s="50" t="s">
        <v>10</v>
      </c>
    </row>
    <row r="398" spans="1:7" ht="12.75">
      <c r="D398" s="11"/>
    </row>
  </sheetData>
  <mergeCells count="55">
    <mergeCell ref="A56:A62"/>
    <mergeCell ref="A21:A26"/>
    <mergeCell ref="A28:A33"/>
    <mergeCell ref="A35:A40"/>
    <mergeCell ref="A42:A47"/>
    <mergeCell ref="A49:A55"/>
    <mergeCell ref="A140:A146"/>
    <mergeCell ref="A63:A69"/>
    <mergeCell ref="A70:A76"/>
    <mergeCell ref="A77:A83"/>
    <mergeCell ref="A84:A90"/>
    <mergeCell ref="A91:A97"/>
    <mergeCell ref="A98:A104"/>
    <mergeCell ref="A105:A111"/>
    <mergeCell ref="A112:A118"/>
    <mergeCell ref="A119:A125"/>
    <mergeCell ref="A126:A132"/>
    <mergeCell ref="A133:A139"/>
    <mergeCell ref="A224:A230"/>
    <mergeCell ref="A147:A153"/>
    <mergeCell ref="A154:A160"/>
    <mergeCell ref="A161:A167"/>
    <mergeCell ref="A168:A174"/>
    <mergeCell ref="A175:A181"/>
    <mergeCell ref="A182:A188"/>
    <mergeCell ref="A336:A342"/>
    <mergeCell ref="A343:A349"/>
    <mergeCell ref="A350:A356"/>
    <mergeCell ref="A273:A279"/>
    <mergeCell ref="A280:A286"/>
    <mergeCell ref="A287:A293"/>
    <mergeCell ref="A294:A300"/>
    <mergeCell ref="A301:A307"/>
    <mergeCell ref="A308:A314"/>
    <mergeCell ref="E2:F2"/>
    <mergeCell ref="E19:G19"/>
    <mergeCell ref="A315:A321"/>
    <mergeCell ref="A322:A328"/>
    <mergeCell ref="A329:A335"/>
    <mergeCell ref="A231:A237"/>
    <mergeCell ref="A238:A244"/>
    <mergeCell ref="A245:A251"/>
    <mergeCell ref="A252:A258"/>
    <mergeCell ref="A259:A265"/>
    <mergeCell ref="A266:A272"/>
    <mergeCell ref="A189:A195"/>
    <mergeCell ref="A196:A202"/>
    <mergeCell ref="A203:A209"/>
    <mergeCell ref="A210:A216"/>
    <mergeCell ref="A217:A223"/>
    <mergeCell ref="A357:A363"/>
    <mergeCell ref="A364:A370"/>
    <mergeCell ref="A371:A377"/>
    <mergeCell ref="A378:A384"/>
    <mergeCell ref="A385:A391"/>
  </mergeCells>
  <conditionalFormatting sqref="G4:G15 G17 G24:G27 G19:G22 G31:G36 G38:G43 G45:G50 G52:G57 G59:G64 G66:G71 G73:G78 G80:G85 G87:G92 G94:G99 G101:G106 G108:G113 G115:G120 G122:G127 G129:G134 G136:G141 G143:G148 G150:G155 G157:G162 G164:G169 G171:G176 G178:G183 G185:G190 G192:G197 G199:G204 G206:G211 G213:G218 G220:G225 G227:G232 G234:G239 G241:G246 G248:G253 G255:G260 G262:G267 G269:G274 G276:G281 G283:G288 G290:G295 G297:G302 G304:G309 G311:G316 G318:G323 G325:G330 G332:G337 G339:G344 G346:G351 G353:G358 G360:G365 G367:G372 G374:G379 G381:G386 G388:G65536">
    <cfRule type="containsText" dxfId="23" priority="19" operator="containsText" text="Mal">
      <formula>NOT(ISERROR(SEARCH("Mal",G4)))</formula>
    </cfRule>
    <cfRule type="containsText" dxfId="22" priority="20" operator="containsText" text="HR-">
      <formula>NOT(ISERROR(SEARCH("HR-",G4)))</formula>
    </cfRule>
    <cfRule type="containsText" dxfId="21" priority="21" operator="containsText" text="HR+">
      <formula>NOT(ISERROR(SEARCH("HR+",G4)))</formula>
    </cfRule>
    <cfRule type="containsText" dxfId="20" priority="22" operator="containsText" text="CP">
      <formula>NOT(ISERROR(SEARCH("CP",G4)))</formula>
    </cfRule>
    <cfRule type="containsText" dxfId="19" priority="23" operator="containsText" text="RTTI">
      <formula>NOT(ISERROR(SEARCH("RTTI",G4)))</formula>
    </cfRule>
    <cfRule type="containsText" dxfId="18" priority="24" operator="containsText" text="RTTC">
      <formula>NOT(ISERROR(SEARCH("RTTC",G4)))</formula>
    </cfRule>
  </conditionalFormatting>
  <conditionalFormatting sqref="G23 G30 G37 G44 G51 G58 G65 G72 G79 G86 G93 G100 G107 G114 G121 G128 G135 G142 G149 G156 G163 G170 G177 G184 G191 G198 G205 G212 G219 G226 G233 G240 G247 G254 G261 G268 G275 G282 G289 G296 G303 G310 G317 G324 G331 G338 G345 G352 G359 G366 G373 G380 G387">
    <cfRule type="containsText" dxfId="17" priority="13" operator="containsText" text="Mal">
      <formula>NOT(ISERROR(SEARCH("Mal",G23)))</formula>
    </cfRule>
    <cfRule type="containsText" dxfId="16" priority="14" operator="containsText" text="HR-">
      <formula>NOT(ISERROR(SEARCH("HR-",G23)))</formula>
    </cfRule>
    <cfRule type="containsText" dxfId="15" priority="15" operator="containsText" text="HR+">
      <formula>NOT(ISERROR(SEARCH("HR+",G23)))</formula>
    </cfRule>
    <cfRule type="containsText" dxfId="14" priority="16" operator="containsText" text="CP">
      <formula>NOT(ISERROR(SEARCH("CP",G23)))</formula>
    </cfRule>
    <cfRule type="containsText" dxfId="13" priority="17" operator="containsText" text="RTTI">
      <formula>NOT(ISERROR(SEARCH("RTTI",G23)))</formula>
    </cfRule>
    <cfRule type="containsText" dxfId="12" priority="18" operator="containsText" text="RTTC">
      <formula>NOT(ISERROR(SEARCH("RTTC",G23)))</formula>
    </cfRule>
  </conditionalFormatting>
  <conditionalFormatting sqref="G16">
    <cfRule type="containsText" dxfId="11" priority="7" operator="containsText" text="Mal">
      <formula>NOT(ISERROR(SEARCH("Mal",G16)))</formula>
    </cfRule>
    <cfRule type="containsText" dxfId="10" priority="8" operator="containsText" text="HR-">
      <formula>NOT(ISERROR(SEARCH("HR-",G16)))</formula>
    </cfRule>
    <cfRule type="containsText" dxfId="9" priority="9" operator="containsText" text="HR+">
      <formula>NOT(ISERROR(SEARCH("HR+",G16)))</formula>
    </cfRule>
    <cfRule type="containsText" dxfId="8" priority="10" operator="containsText" text="CP">
      <formula>NOT(ISERROR(SEARCH("CP",G16)))</formula>
    </cfRule>
    <cfRule type="containsText" dxfId="7" priority="11" operator="containsText" text="RTTI">
      <formula>NOT(ISERROR(SEARCH("RTTI",G16)))</formula>
    </cfRule>
    <cfRule type="containsText" dxfId="6" priority="12" operator="containsText" text="RTTC">
      <formula>NOT(ISERROR(SEARCH("RTTC",G16)))</formula>
    </cfRule>
  </conditionalFormatting>
  <conditionalFormatting sqref="G28:G29">
    <cfRule type="containsText" dxfId="5" priority="1" operator="containsText" text="Mal">
      <formula>NOT(ISERROR(SEARCH("Mal",G28)))</formula>
    </cfRule>
    <cfRule type="containsText" dxfId="4" priority="2" operator="containsText" text="HR-">
      <formula>NOT(ISERROR(SEARCH("HR-",G28)))</formula>
    </cfRule>
    <cfRule type="containsText" dxfId="3" priority="3" operator="containsText" text="HR+">
      <formula>NOT(ISERROR(SEARCH("HR+",G28)))</formula>
    </cfRule>
    <cfRule type="containsText" dxfId="2" priority="4" operator="containsText" text="CP">
      <formula>NOT(ISERROR(SEARCH("CP",G28)))</formula>
    </cfRule>
    <cfRule type="containsText" dxfId="1" priority="5" operator="containsText" text="RTTI">
      <formula>NOT(ISERROR(SEARCH("RTTI",G28)))</formula>
    </cfRule>
    <cfRule type="containsText" dxfId="0" priority="6" operator="containsText" text="RTTC">
      <formula>NOT(ISERROR(SEARCH("RTTC",G28)))</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CalendrierForm2dates</vt:lpstr>
      <vt:lpstr>Planning</vt:lpstr>
    </vt:vector>
  </TitlesOfParts>
  <Company>Mpfe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Boisgontier</dc:creator>
  <cp:lastModifiedBy>Ben</cp:lastModifiedBy>
  <dcterms:created xsi:type="dcterms:W3CDTF">2007-02-19T20:04:00Z</dcterms:created>
  <dcterms:modified xsi:type="dcterms:W3CDTF">2016-01-01T18:02:46Z</dcterms:modified>
</cp:coreProperties>
</file>