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0515" windowHeight="6465" activeTab="1"/>
  </bookViews>
  <sheets>
    <sheet name="Importer" sheetId="5" r:id="rId1"/>
    <sheet name="xxxxxxxx-Splits Data" sheetId="43" r:id="rId2"/>
    <sheet name="NvMod-Splits Data" sheetId="42" state="hidden" r:id="rId3"/>
    <sheet name="Modele" sheetId="1" state="hidden" r:id="rId4"/>
    <sheet name="ModeleSplit" sheetId="30" state="hidden" r:id="rId5"/>
  </sheets>
  <functionGroups builtInGroupCount="17"/>
  <calcPr calcId="145621"/>
</workbook>
</file>

<file path=xl/calcChain.xml><?xml version="1.0" encoding="utf-8"?>
<calcChain xmlns="http://schemas.openxmlformats.org/spreadsheetml/2006/main">
  <c r="M45" i="43" l="1"/>
  <c r="M51" i="43"/>
  <c r="M53" i="43"/>
  <c r="M48" i="43"/>
  <c r="M47" i="43"/>
  <c r="M46" i="43"/>
  <c r="M43" i="43"/>
  <c r="M42" i="43"/>
  <c r="M44" i="43"/>
  <c r="M52" i="43"/>
  <c r="M54" i="43"/>
  <c r="M49" i="43"/>
  <c r="M50" i="43"/>
  <c r="M41" i="43"/>
  <c r="M40" i="43"/>
  <c r="M39" i="43"/>
  <c r="M37" i="43"/>
  <c r="M35" i="43"/>
  <c r="M30" i="43"/>
  <c r="M38" i="43"/>
  <c r="M33" i="43"/>
  <c r="M36" i="43"/>
  <c r="M31" i="43"/>
  <c r="M29" i="43"/>
  <c r="M34" i="43"/>
  <c r="M32" i="43"/>
  <c r="M26" i="43"/>
  <c r="M23" i="43"/>
  <c r="M25" i="43"/>
  <c r="M21" i="43"/>
  <c r="M27" i="43"/>
  <c r="M22" i="43"/>
  <c r="M17" i="43"/>
  <c r="M24" i="43"/>
  <c r="M28" i="43"/>
  <c r="M19" i="43"/>
  <c r="M16" i="43"/>
  <c r="M20" i="43"/>
  <c r="M18" i="43"/>
  <c r="M15" i="43"/>
  <c r="M9" i="43"/>
  <c r="M13" i="43"/>
  <c r="M10" i="43"/>
  <c r="M12" i="43"/>
  <c r="M6" i="43"/>
  <c r="M3" i="43"/>
  <c r="M4" i="43"/>
  <c r="M2" i="43"/>
  <c r="M5" i="43"/>
  <c r="M7" i="43"/>
  <c r="M8" i="43"/>
  <c r="M11" i="43"/>
  <c r="M14" i="43"/>
  <c r="J9" i="43" a="1"/>
  <c r="J9" i="43" s="1"/>
  <c r="I9" i="43" a="1"/>
  <c r="I9" i="43" s="1"/>
  <c r="H9" i="43" a="1"/>
  <c r="H9" i="43" s="1"/>
  <c r="M45" i="42"/>
  <c r="M51" i="42"/>
  <c r="M53" i="42"/>
  <c r="M48" i="42"/>
  <c r="M47" i="42"/>
  <c r="M46" i="42"/>
  <c r="M43" i="42"/>
  <c r="M42" i="42"/>
  <c r="M44" i="42"/>
  <c r="M52" i="42"/>
  <c r="M54" i="42"/>
  <c r="M49" i="42"/>
  <c r="M50" i="42"/>
  <c r="M41" i="42"/>
  <c r="M40" i="42"/>
  <c r="M39" i="42"/>
  <c r="M37" i="42"/>
  <c r="M35" i="42"/>
  <c r="M30" i="42"/>
  <c r="M38" i="42"/>
  <c r="M33" i="42"/>
  <c r="M36" i="42"/>
  <c r="M31" i="42"/>
  <c r="M29" i="42"/>
  <c r="M34" i="42"/>
  <c r="M32" i="42"/>
  <c r="M26" i="42"/>
  <c r="M23" i="42"/>
  <c r="M25" i="42"/>
  <c r="M21" i="42"/>
  <c r="M27" i="42"/>
  <c r="M22" i="42"/>
  <c r="M17" i="42"/>
  <c r="M24" i="42"/>
  <c r="M28" i="42"/>
  <c r="M19" i="42"/>
  <c r="M16" i="42"/>
  <c r="M20" i="42"/>
  <c r="M18" i="42"/>
  <c r="M15" i="42"/>
  <c r="M9" i="42"/>
  <c r="M13" i="42"/>
  <c r="M10" i="42"/>
  <c r="M12" i="42"/>
  <c r="M6" i="42"/>
  <c r="M3" i="42"/>
  <c r="M4" i="42"/>
  <c r="M2" i="42"/>
  <c r="M5" i="42"/>
  <c r="M7" i="42"/>
  <c r="M8" i="42"/>
  <c r="M11" i="42"/>
  <c r="M14" i="42"/>
  <c r="I31" i="42" a="1"/>
  <c r="I31" i="42" s="1"/>
  <c r="J14" i="42" a="1"/>
  <c r="J14" i="42" s="1"/>
  <c r="I14" i="42" a="1"/>
  <c r="I14" i="42" s="1"/>
  <c r="H14" i="42" a="1"/>
  <c r="H14" i="42" s="1"/>
  <c r="H3" i="30" a="1"/>
  <c r="H3" i="30"/>
  <c r="I3" i="30" a="1"/>
  <c r="I3" i="30"/>
  <c r="J3" i="30" a="1"/>
  <c r="J3" i="30" s="1"/>
  <c r="H4" i="30" a="1"/>
  <c r="H4" i="30" s="1"/>
  <c r="I4" i="30" a="1"/>
  <c r="I4" i="30" s="1"/>
  <c r="J4" i="30" a="1"/>
  <c r="J4" i="30" s="1"/>
  <c r="H5" i="30" a="1"/>
  <c r="H5" i="30" s="1"/>
  <c r="I5" i="30" a="1"/>
  <c r="I5" i="30" s="1"/>
  <c r="J5" i="30" a="1"/>
  <c r="J5" i="30" s="1"/>
  <c r="H6" i="30" a="1"/>
  <c r="H6" i="30" s="1"/>
  <c r="I6" i="30" a="1"/>
  <c r="I6" i="30" s="1"/>
  <c r="J6" i="30" a="1"/>
  <c r="J6" i="30" s="1"/>
  <c r="H7" i="30" a="1"/>
  <c r="H7" i="30" s="1"/>
  <c r="I7" i="30" a="1"/>
  <c r="I7" i="30" s="1"/>
  <c r="J7" i="30" a="1"/>
  <c r="J7" i="30" s="1"/>
  <c r="H8" i="30" a="1"/>
  <c r="H8" i="30" s="1"/>
  <c r="I8" i="30" a="1"/>
  <c r="I8" i="30" s="1"/>
  <c r="J8" i="30" a="1"/>
  <c r="J8" i="30" s="1"/>
  <c r="H9" i="30" a="1"/>
  <c r="H9" i="30" s="1"/>
  <c r="I9" i="30" a="1"/>
  <c r="I9" i="30" s="1"/>
  <c r="J9" i="30" a="1"/>
  <c r="J9" i="30" s="1"/>
  <c r="H10" i="30" a="1"/>
  <c r="H10" i="30" s="1"/>
  <c r="I10" i="30" a="1"/>
  <c r="I10" i="30" s="1"/>
  <c r="J10" i="30" a="1"/>
  <c r="J10" i="30" s="1"/>
  <c r="H11" i="30" a="1"/>
  <c r="H11" i="30" s="1"/>
  <c r="I11" i="30" a="1"/>
  <c r="I11" i="30" s="1"/>
  <c r="J11" i="30" a="1"/>
  <c r="J11" i="30" s="1"/>
  <c r="H12" i="30" a="1"/>
  <c r="H12" i="30" s="1"/>
  <c r="I12" i="30" a="1"/>
  <c r="I12" i="30" s="1"/>
  <c r="J12" i="30" a="1"/>
  <c r="J12" i="30" s="1"/>
  <c r="H13" i="30" a="1"/>
  <c r="H13" i="30" s="1"/>
  <c r="I13" i="30" a="1"/>
  <c r="I13" i="30" s="1"/>
  <c r="J13" i="30" a="1"/>
  <c r="J13" i="30" s="1"/>
  <c r="H14" i="30" a="1"/>
  <c r="H14" i="30" s="1"/>
  <c r="I14" i="30" a="1"/>
  <c r="I14" i="30" s="1"/>
  <c r="J14" i="30" a="1"/>
  <c r="J14" i="30" s="1"/>
  <c r="H15" i="30" a="1"/>
  <c r="H15" i="30" s="1"/>
  <c r="I15" i="30" a="1"/>
  <c r="I15" i="30" s="1"/>
  <c r="J15" i="30" a="1"/>
  <c r="J15" i="30" s="1"/>
  <c r="H16" i="30" a="1"/>
  <c r="H16" i="30" s="1"/>
  <c r="I16" i="30" a="1"/>
  <c r="I16" i="30" s="1"/>
  <c r="J16" i="30" a="1"/>
  <c r="J16" i="30" s="1"/>
  <c r="H17" i="30" a="1"/>
  <c r="H17" i="30" s="1"/>
  <c r="I17" i="30" a="1"/>
  <c r="I17" i="30" s="1"/>
  <c r="J17" i="30" a="1"/>
  <c r="J17" i="30" s="1"/>
  <c r="H18" i="30" a="1"/>
  <c r="H18" i="30" s="1"/>
  <c r="I18" i="30" a="1"/>
  <c r="I18" i="30" s="1"/>
  <c r="J18" i="30" a="1"/>
  <c r="J18" i="30" s="1"/>
  <c r="H19" i="30" a="1"/>
  <c r="H19" i="30" s="1"/>
  <c r="I19" i="30" a="1"/>
  <c r="I19" i="30" s="1"/>
  <c r="J19" i="30" a="1"/>
  <c r="J19" i="30" s="1"/>
  <c r="H20" i="30" a="1"/>
  <c r="H20" i="30" s="1"/>
  <c r="I20" i="30" a="1"/>
  <c r="I20" i="30" s="1"/>
  <c r="J20" i="30" a="1"/>
  <c r="J20" i="30" s="1"/>
  <c r="H21" i="30" a="1"/>
  <c r="H21" i="30" s="1"/>
  <c r="I21" i="30" a="1"/>
  <c r="I21" i="30" s="1"/>
  <c r="J21" i="30" a="1"/>
  <c r="J21" i="30" s="1"/>
  <c r="H22" i="30" a="1"/>
  <c r="H22" i="30" s="1"/>
  <c r="I22" i="30" a="1"/>
  <c r="I22" i="30" s="1"/>
  <c r="J22" i="30" a="1"/>
  <c r="J22" i="30" s="1"/>
  <c r="H23" i="30" a="1"/>
  <c r="H23" i="30" s="1"/>
  <c r="I23" i="30" a="1"/>
  <c r="I23" i="30" s="1"/>
  <c r="J23" i="30" a="1"/>
  <c r="J23" i="30" s="1"/>
  <c r="H24" i="30" a="1"/>
  <c r="H24" i="30" s="1"/>
  <c r="I24" i="30" a="1"/>
  <c r="I24" i="30" s="1"/>
  <c r="J24" i="30" a="1"/>
  <c r="J24" i="30" s="1"/>
  <c r="H25" i="30" a="1"/>
  <c r="H25" i="30" s="1"/>
  <c r="I25" i="30" a="1"/>
  <c r="I25" i="30" s="1"/>
  <c r="J25" i="30" a="1"/>
  <c r="J25" i="30" s="1"/>
  <c r="H26" i="30" a="1"/>
  <c r="H26" i="30" s="1"/>
  <c r="I26" i="30" a="1"/>
  <c r="I26" i="30" s="1"/>
  <c r="J26" i="30" a="1"/>
  <c r="J26" i="30" s="1"/>
  <c r="H27" i="30" a="1"/>
  <c r="H27" i="30" s="1"/>
  <c r="I27" i="30" a="1"/>
  <c r="I27" i="30" s="1"/>
  <c r="J27" i="30" a="1"/>
  <c r="J27" i="30" s="1"/>
  <c r="H28" i="30" a="1"/>
  <c r="H28" i="30" s="1"/>
  <c r="I28" i="30" a="1"/>
  <c r="I28" i="30" s="1"/>
  <c r="J28" i="30" a="1"/>
  <c r="J28" i="30" s="1"/>
  <c r="H29" i="30" a="1"/>
  <c r="H29" i="30" s="1"/>
  <c r="I29" i="30" a="1"/>
  <c r="I29" i="30" s="1"/>
  <c r="J29" i="30" a="1"/>
  <c r="J29" i="30" s="1"/>
  <c r="H30" i="30" a="1"/>
  <c r="H30" i="30" s="1"/>
  <c r="I30" i="30" a="1"/>
  <c r="I30" i="30" s="1"/>
  <c r="J30" i="30" a="1"/>
  <c r="J30" i="30" s="1"/>
  <c r="H31" i="30" a="1"/>
  <c r="H31" i="30" s="1"/>
  <c r="I31" i="30" a="1"/>
  <c r="I31" i="30" s="1"/>
  <c r="J31" i="30" a="1"/>
  <c r="J31" i="30" s="1"/>
  <c r="H32" i="30" a="1"/>
  <c r="H32" i="30"/>
  <c r="I32" i="30" a="1"/>
  <c r="I32" i="30"/>
  <c r="J32" i="30" a="1"/>
  <c r="J32" i="30"/>
  <c r="H33" i="30" a="1"/>
  <c r="H33" i="30"/>
  <c r="I33" i="30" a="1"/>
  <c r="I33" i="30"/>
  <c r="J33" i="30" a="1"/>
  <c r="J33" i="30"/>
  <c r="H34" i="30" a="1"/>
  <c r="H34" i="30"/>
  <c r="I34" i="30" a="1"/>
  <c r="I34" i="30"/>
  <c r="J34" i="30" a="1"/>
  <c r="J34" i="30"/>
  <c r="H35" i="30" a="1"/>
  <c r="H35" i="30"/>
  <c r="I35" i="30" a="1"/>
  <c r="I35" i="30"/>
  <c r="J35" i="30" a="1"/>
  <c r="J35" i="30"/>
  <c r="H36" i="30" a="1"/>
  <c r="H36" i="30"/>
  <c r="I36" i="30" a="1"/>
  <c r="I36" i="30"/>
  <c r="J36" i="30" a="1"/>
  <c r="J36" i="30"/>
  <c r="H37" i="30" a="1"/>
  <c r="H37" i="30"/>
  <c r="I37" i="30" a="1"/>
  <c r="I37" i="30"/>
  <c r="J37" i="30" a="1"/>
  <c r="J37" i="30"/>
  <c r="H38" i="30" a="1"/>
  <c r="H38" i="30"/>
  <c r="I38" i="30" a="1"/>
  <c r="I38" i="30"/>
  <c r="J38" i="30" a="1"/>
  <c r="J38" i="30"/>
  <c r="H39" i="30" a="1"/>
  <c r="H39" i="30"/>
  <c r="I39" i="30" a="1"/>
  <c r="I39" i="30"/>
  <c r="J39" i="30" a="1"/>
  <c r="J39" i="30"/>
  <c r="H40" i="30" a="1"/>
  <c r="H40" i="30"/>
  <c r="I40" i="30" a="1"/>
  <c r="I40" i="30"/>
  <c r="J40" i="30" a="1"/>
  <c r="J40" i="30"/>
  <c r="H41" i="30" a="1"/>
  <c r="H41" i="30"/>
  <c r="I41" i="30" a="1"/>
  <c r="I41" i="30"/>
  <c r="J41" i="30" a="1"/>
  <c r="J41" i="30"/>
  <c r="H42" i="30" a="1"/>
  <c r="H42" i="30"/>
  <c r="I42" i="30" a="1"/>
  <c r="I42" i="30"/>
  <c r="J42" i="30" a="1"/>
  <c r="J42" i="30"/>
  <c r="H43" i="30" a="1"/>
  <c r="H43" i="30"/>
  <c r="I43" i="30" a="1"/>
  <c r="I43" i="30"/>
  <c r="J43" i="30" a="1"/>
  <c r="J43" i="30"/>
  <c r="H44" i="30" a="1"/>
  <c r="H44" i="30"/>
  <c r="I44" i="30" a="1"/>
  <c r="I44" i="30"/>
  <c r="J44" i="30" a="1"/>
  <c r="J44" i="30"/>
  <c r="H45" i="30" a="1"/>
  <c r="H45" i="30"/>
  <c r="I45" i="30" a="1"/>
  <c r="I45" i="30"/>
  <c r="J45" i="30" a="1"/>
  <c r="J45" i="30"/>
  <c r="H46" i="30" a="1"/>
  <c r="H46" i="30" s="1"/>
  <c r="I46" i="30" a="1"/>
  <c r="I46" i="30" s="1"/>
  <c r="J46" i="30" a="1"/>
  <c r="J46" i="30" s="1"/>
  <c r="H47" i="30" a="1"/>
  <c r="H47" i="30" s="1"/>
  <c r="I47" i="30" a="1"/>
  <c r="I47" i="30" s="1"/>
  <c r="J47" i="30" a="1"/>
  <c r="J47" i="30" s="1"/>
  <c r="H48" i="30" a="1"/>
  <c r="H48" i="30" s="1"/>
  <c r="I48" i="30" a="1"/>
  <c r="I48" i="30" s="1"/>
  <c r="J48" i="30" a="1"/>
  <c r="J48" i="30" s="1"/>
  <c r="H49" i="30" a="1"/>
  <c r="H49" i="30" s="1"/>
  <c r="I49" i="30" a="1"/>
  <c r="I49" i="30" s="1"/>
  <c r="J49" i="30" a="1"/>
  <c r="J49" i="30" s="1"/>
  <c r="H50" i="30" a="1"/>
  <c r="H50" i="30" s="1"/>
  <c r="I50" i="30" a="1"/>
  <c r="I50" i="30" s="1"/>
  <c r="J50" i="30" a="1"/>
  <c r="J50" i="30" s="1"/>
  <c r="H51" i="30" a="1"/>
  <c r="H51" i="30" s="1"/>
  <c r="I51" i="30" a="1"/>
  <c r="I51" i="30" s="1"/>
  <c r="J51" i="30" a="1"/>
  <c r="J51" i="30" s="1"/>
  <c r="H52" i="30" a="1"/>
  <c r="H52" i="30" s="1"/>
  <c r="I52" i="30" a="1"/>
  <c r="I52" i="30" s="1"/>
  <c r="J52" i="30" a="1"/>
  <c r="J52" i="30" s="1"/>
  <c r="H53" i="30" a="1"/>
  <c r="H53" i="30" s="1"/>
  <c r="I53" i="30" a="1"/>
  <c r="I53" i="30" s="1"/>
  <c r="J53" i="30" a="1"/>
  <c r="J53" i="30" s="1"/>
  <c r="H54" i="30" a="1"/>
  <c r="H54" i="30" s="1"/>
  <c r="I54" i="30" a="1"/>
  <c r="I54" i="30" s="1"/>
  <c r="J54" i="30" a="1"/>
  <c r="J54" i="30" s="1"/>
  <c r="M54" i="30"/>
  <c r="M53" i="30"/>
  <c r="M52" i="30"/>
  <c r="M51" i="30"/>
  <c r="M50" i="30"/>
  <c r="M49" i="30"/>
  <c r="M48" i="30"/>
  <c r="M47" i="30"/>
  <c r="M46" i="30"/>
  <c r="M45" i="30"/>
  <c r="M44" i="30"/>
  <c r="M43" i="30"/>
  <c r="M42" i="30"/>
  <c r="M41" i="30"/>
  <c r="M40" i="30"/>
  <c r="M39" i="30"/>
  <c r="M38" i="30"/>
  <c r="M37" i="30"/>
  <c r="M36" i="30"/>
  <c r="M35" i="30"/>
  <c r="M34" i="30"/>
  <c r="M33" i="30"/>
  <c r="M32" i="30"/>
  <c r="M31" i="30"/>
  <c r="M30" i="30"/>
  <c r="M29" i="30"/>
  <c r="M28" i="30"/>
  <c r="M27" i="30"/>
  <c r="M26" i="30"/>
  <c r="M25" i="30"/>
  <c r="M24" i="30"/>
  <c r="M23" i="30"/>
  <c r="M22" i="30"/>
  <c r="M21" i="30"/>
  <c r="M20" i="30"/>
  <c r="M19" i="30"/>
  <c r="M18" i="30"/>
  <c r="M17" i="30"/>
  <c r="M16" i="30"/>
  <c r="M15" i="30"/>
  <c r="M14" i="30"/>
  <c r="M13" i="30"/>
  <c r="M12" i="30"/>
  <c r="M11" i="30"/>
  <c r="M10" i="30"/>
  <c r="M9" i="30"/>
  <c r="M8" i="30"/>
  <c r="M7" i="30"/>
  <c r="M6" i="30"/>
  <c r="M5" i="30"/>
  <c r="M4" i="30"/>
  <c r="M3" i="30"/>
  <c r="M2" i="30"/>
  <c r="J2" i="30"/>
  <c r="J2" i="30" a="1"/>
  <c r="I2" i="30"/>
  <c r="I2" i="30" a="1"/>
  <c r="H2" i="30" a="1"/>
  <c r="H2" i="30" s="1"/>
  <c r="J52" i="43" l="1" a="1"/>
  <c r="J52" i="43" s="1"/>
  <c r="I52" i="43" a="1"/>
  <c r="I52" i="43" s="1"/>
  <c r="H52" i="43" a="1"/>
  <c r="H52" i="43" s="1"/>
  <c r="J51" i="43" a="1"/>
  <c r="J51" i="43" s="1"/>
  <c r="I51" i="43" a="1"/>
  <c r="I51" i="43" s="1"/>
  <c r="H51" i="43" a="1"/>
  <c r="H51" i="43" s="1"/>
  <c r="J42" i="43" a="1"/>
  <c r="J42" i="43" s="1"/>
  <c r="I42" i="43" a="1"/>
  <c r="I42" i="43" s="1"/>
  <c r="H42" i="43" a="1"/>
  <c r="H42" i="43" s="1"/>
  <c r="J49" i="43" a="1"/>
  <c r="J49" i="43" s="1"/>
  <c r="I49" i="43" a="1"/>
  <c r="I49" i="43" s="1"/>
  <c r="H49" i="43" a="1"/>
  <c r="H49" i="43" s="1"/>
  <c r="J54" i="43" a="1"/>
  <c r="J54" i="43" s="1"/>
  <c r="I54" i="43" a="1"/>
  <c r="I54" i="43" s="1"/>
  <c r="H54" i="43" a="1"/>
  <c r="H54" i="43" s="1"/>
  <c r="J45" i="43" a="1"/>
  <c r="J45" i="43" s="1"/>
  <c r="I45" i="43" a="1"/>
  <c r="I45" i="43" s="1"/>
  <c r="H45" i="43" a="1"/>
  <c r="H45" i="43" s="1"/>
  <c r="J47" i="43" a="1"/>
  <c r="J47" i="43" s="1"/>
  <c r="I47" i="43" a="1"/>
  <c r="I47" i="43" s="1"/>
  <c r="H47" i="43" a="1"/>
  <c r="H47" i="43" s="1"/>
  <c r="J40" i="43" a="1"/>
  <c r="J40" i="43" s="1"/>
  <c r="I40" i="43" a="1"/>
  <c r="I40" i="43" s="1"/>
  <c r="H40" i="43" a="1"/>
  <c r="H40" i="43" s="1"/>
  <c r="J35" i="43" a="1"/>
  <c r="J35" i="43" s="1"/>
  <c r="I35" i="43" a="1"/>
  <c r="I35" i="43" s="1"/>
  <c r="H35" i="43" a="1"/>
  <c r="H35" i="43" s="1"/>
  <c r="J34" i="43" a="1"/>
  <c r="J34" i="43" s="1"/>
  <c r="I34" i="43" a="1"/>
  <c r="I34" i="43" s="1"/>
  <c r="H34" i="43" a="1"/>
  <c r="H34" i="43" s="1"/>
  <c r="J36" i="43" a="1"/>
  <c r="J36" i="43" s="1"/>
  <c r="I36" i="43" a="1"/>
  <c r="I36" i="43" s="1"/>
  <c r="H36" i="43" a="1"/>
  <c r="H36" i="43" s="1"/>
  <c r="J29" i="43" a="1"/>
  <c r="J29" i="43" s="1"/>
  <c r="I29" i="43" a="1"/>
  <c r="I29" i="43" s="1"/>
  <c r="H29" i="43" a="1"/>
  <c r="H29" i="43" s="1"/>
  <c r="J33" i="43" a="1"/>
  <c r="J33" i="43" s="1"/>
  <c r="I33" i="43" a="1"/>
  <c r="I33" i="43" s="1"/>
  <c r="H33" i="43" a="1"/>
  <c r="H33" i="43" s="1"/>
  <c r="J25" i="43" a="1"/>
  <c r="J25" i="43" s="1"/>
  <c r="J48" i="43" a="1"/>
  <c r="J48" i="43" s="1"/>
  <c r="I48" i="43" a="1"/>
  <c r="I48" i="43" s="1"/>
  <c r="H48" i="43" a="1"/>
  <c r="H48" i="43" s="1"/>
  <c r="J43" i="43" a="1"/>
  <c r="J43" i="43" s="1"/>
  <c r="I43" i="43" a="1"/>
  <c r="I43" i="43" s="1"/>
  <c r="H43" i="43" a="1"/>
  <c r="H43" i="43" s="1"/>
  <c r="J44" i="43" a="1"/>
  <c r="J44" i="43" s="1"/>
  <c r="I44" i="43" a="1"/>
  <c r="I44" i="43" s="1"/>
  <c r="H44" i="43" a="1"/>
  <c r="H44" i="43" s="1"/>
  <c r="J50" i="43" a="1"/>
  <c r="J50" i="43" s="1"/>
  <c r="I50" i="43" a="1"/>
  <c r="I50" i="43" s="1"/>
  <c r="H50" i="43" a="1"/>
  <c r="H50" i="43" s="1"/>
  <c r="J53" i="43" a="1"/>
  <c r="J53" i="43" s="1"/>
  <c r="I53" i="43" a="1"/>
  <c r="I53" i="43" s="1"/>
  <c r="H53" i="43" a="1"/>
  <c r="H53" i="43" s="1"/>
  <c r="J46" i="43" a="1"/>
  <c r="J46" i="43" s="1"/>
  <c r="I46" i="43" a="1"/>
  <c r="I46" i="43" s="1"/>
  <c r="H46" i="43" a="1"/>
  <c r="H46" i="43" s="1"/>
  <c r="J41" i="43" a="1"/>
  <c r="J41" i="43" s="1"/>
  <c r="I41" i="43" a="1"/>
  <c r="I41" i="43" s="1"/>
  <c r="H41" i="43" a="1"/>
  <c r="H41" i="43" s="1"/>
  <c r="J39" i="43" a="1"/>
  <c r="J39" i="43" s="1"/>
  <c r="I39" i="43" a="1"/>
  <c r="I39" i="43" s="1"/>
  <c r="H39" i="43" a="1"/>
  <c r="H39" i="43" s="1"/>
  <c r="J38" i="43" a="1"/>
  <c r="J38" i="43" s="1"/>
  <c r="I38" i="43" a="1"/>
  <c r="I38" i="43" s="1"/>
  <c r="H38" i="43" a="1"/>
  <c r="H38" i="43" s="1"/>
  <c r="J37" i="43" a="1"/>
  <c r="J37" i="43" s="1"/>
  <c r="I37" i="43" a="1"/>
  <c r="I37" i="43" s="1"/>
  <c r="H37" i="43" a="1"/>
  <c r="H37" i="43" s="1"/>
  <c r="J30" i="43" a="1"/>
  <c r="J30" i="43" s="1"/>
  <c r="I30" i="43" a="1"/>
  <c r="I30" i="43" s="1"/>
  <c r="H30" i="43" a="1"/>
  <c r="H30" i="43" s="1"/>
  <c r="J32" i="43" a="1"/>
  <c r="J32" i="43" s="1"/>
  <c r="I32" i="43" a="1"/>
  <c r="I32" i="43" s="1"/>
  <c r="H32" i="43" a="1"/>
  <c r="H32" i="43" s="1"/>
  <c r="J31" i="43" a="1"/>
  <c r="J31" i="43" s="1"/>
  <c r="I31" i="43" a="1"/>
  <c r="I31" i="43" s="1"/>
  <c r="H31" i="43" a="1"/>
  <c r="H31" i="43" s="1"/>
  <c r="J22" i="43" a="1"/>
  <c r="J22" i="43" s="1"/>
  <c r="I22" i="43" a="1"/>
  <c r="I22" i="43" s="1"/>
  <c r="H22" i="43" a="1"/>
  <c r="H22" i="43" s="1"/>
  <c r="H12" i="43" a="1"/>
  <c r="H12" i="43" s="1"/>
  <c r="I12" i="43" a="1"/>
  <c r="I12" i="43" s="1"/>
  <c r="J12" i="43" a="1"/>
  <c r="J12" i="43" s="1"/>
  <c r="H2" i="43" a="1"/>
  <c r="H2" i="43" s="1"/>
  <c r="I2" i="43" a="1"/>
  <c r="I2" i="43" s="1"/>
  <c r="J2" i="43" a="1"/>
  <c r="J2" i="43" s="1"/>
  <c r="H14" i="43" a="1"/>
  <c r="H14" i="43" s="1"/>
  <c r="I14" i="43" a="1"/>
  <c r="I14" i="43" s="1"/>
  <c r="J14" i="43" a="1"/>
  <c r="J14" i="43" s="1"/>
  <c r="H11" i="43" a="1"/>
  <c r="H11" i="43" s="1"/>
  <c r="I11" i="43" a="1"/>
  <c r="I11" i="43" s="1"/>
  <c r="J11" i="43" a="1"/>
  <c r="J11" i="43" s="1"/>
  <c r="H10" i="43" a="1"/>
  <c r="H10" i="43" s="1"/>
  <c r="I10" i="43" a="1"/>
  <c r="I10" i="43" s="1"/>
  <c r="J10" i="43" a="1"/>
  <c r="J10" i="43" s="1"/>
  <c r="H13" i="43" a="1"/>
  <c r="H13" i="43" s="1"/>
  <c r="I13" i="43" a="1"/>
  <c r="I13" i="43" s="1"/>
  <c r="J13" i="43" a="1"/>
  <c r="J13" i="43" s="1"/>
  <c r="H15" i="43" a="1"/>
  <c r="H15" i="43" s="1"/>
  <c r="I15" i="43" a="1"/>
  <c r="I15" i="43" s="1"/>
  <c r="J15" i="43" a="1"/>
  <c r="J15" i="43" s="1"/>
  <c r="H28" i="43" a="1"/>
  <c r="H28" i="43" s="1"/>
  <c r="I28" i="43" a="1"/>
  <c r="I28" i="43" s="1"/>
  <c r="J28" i="43" a="1"/>
  <c r="J28" i="43" s="1"/>
  <c r="H19" i="43" a="1"/>
  <c r="H19" i="43" s="1"/>
  <c r="I19" i="43" a="1"/>
  <c r="I19" i="43" s="1"/>
  <c r="J19" i="43" a="1"/>
  <c r="J19" i="43" s="1"/>
  <c r="H27" i="43" a="1"/>
  <c r="H27" i="43" s="1"/>
  <c r="I27" i="43" a="1"/>
  <c r="I27" i="43" s="1"/>
  <c r="J27" i="43" a="1"/>
  <c r="J27" i="43" s="1"/>
  <c r="H17" i="43" a="1"/>
  <c r="H17" i="43" s="1"/>
  <c r="I17" i="43" a="1"/>
  <c r="I17" i="43" s="1"/>
  <c r="J17" i="43" a="1"/>
  <c r="J17" i="43" s="1"/>
  <c r="H24" i="43" a="1"/>
  <c r="H24" i="43" s="1"/>
  <c r="I24" i="43" a="1"/>
  <c r="I24" i="43" s="1"/>
  <c r="J24" i="43" a="1"/>
  <c r="J24" i="43" s="1"/>
  <c r="I25" i="43" a="1"/>
  <c r="I25" i="43" s="1"/>
  <c r="H4" i="43" a="1"/>
  <c r="H4" i="43" s="1"/>
  <c r="I4" i="43" a="1"/>
  <c r="I4" i="43" s="1"/>
  <c r="J4" i="43" a="1"/>
  <c r="J4" i="43" s="1"/>
  <c r="H7" i="43" a="1"/>
  <c r="H7" i="43" s="1"/>
  <c r="I7" i="43" a="1"/>
  <c r="I7" i="43" s="1"/>
  <c r="J7" i="43" a="1"/>
  <c r="J7" i="43" s="1"/>
  <c r="H8" i="43" a="1"/>
  <c r="H8" i="43" s="1"/>
  <c r="I8" i="43" a="1"/>
  <c r="I8" i="43" s="1"/>
  <c r="J8" i="43" a="1"/>
  <c r="J8" i="43" s="1"/>
  <c r="H5" i="43" a="1"/>
  <c r="H5" i="43" s="1"/>
  <c r="I5" i="43" a="1"/>
  <c r="I5" i="43" s="1"/>
  <c r="J5" i="43" a="1"/>
  <c r="J5" i="43" s="1"/>
  <c r="H6" i="43" a="1"/>
  <c r="H6" i="43" s="1"/>
  <c r="I6" i="43" a="1"/>
  <c r="I6" i="43" s="1"/>
  <c r="J6" i="43" a="1"/>
  <c r="J6" i="43" s="1"/>
  <c r="H3" i="43" a="1"/>
  <c r="H3" i="43" s="1"/>
  <c r="I3" i="43" a="1"/>
  <c r="I3" i="43" s="1"/>
  <c r="J3" i="43" a="1"/>
  <c r="J3" i="43" s="1"/>
  <c r="H16" i="43" a="1"/>
  <c r="H16" i="43" s="1"/>
  <c r="I16" i="43" a="1"/>
  <c r="I16" i="43" s="1"/>
  <c r="J16" i="43" a="1"/>
  <c r="J16" i="43" s="1"/>
  <c r="H18" i="43" a="1"/>
  <c r="H18" i="43" s="1"/>
  <c r="I18" i="43" a="1"/>
  <c r="I18" i="43" s="1"/>
  <c r="J18" i="43" a="1"/>
  <c r="J18" i="43" s="1"/>
  <c r="H26" i="43" a="1"/>
  <c r="H26" i="43" s="1"/>
  <c r="I26" i="43" a="1"/>
  <c r="I26" i="43" s="1"/>
  <c r="J26" i="43" a="1"/>
  <c r="J26" i="43" s="1"/>
  <c r="H20" i="43" a="1"/>
  <c r="H20" i="43" s="1"/>
  <c r="I20" i="43" a="1"/>
  <c r="I20" i="43" s="1"/>
  <c r="J20" i="43" a="1"/>
  <c r="J20" i="43" s="1"/>
  <c r="H23" i="43" a="1"/>
  <c r="H23" i="43" s="1"/>
  <c r="I23" i="43" a="1"/>
  <c r="I23" i="43" s="1"/>
  <c r="J23" i="43" a="1"/>
  <c r="J23" i="43" s="1"/>
  <c r="H21" i="43" a="1"/>
  <c r="H21" i="43" s="1"/>
  <c r="I21" i="43" a="1"/>
  <c r="I21" i="43" s="1"/>
  <c r="J21" i="43" a="1"/>
  <c r="J21" i="43" s="1"/>
  <c r="H25" i="43" a="1"/>
  <c r="H25" i="43" s="1"/>
  <c r="H8" i="42" a="1"/>
  <c r="H8" i="42" s="1"/>
  <c r="J8" i="42" a="1"/>
  <c r="J8" i="42" s="1"/>
  <c r="I5" i="42" a="1"/>
  <c r="I5" i="42" s="1"/>
  <c r="J5" i="42" a="1"/>
  <c r="J5" i="42" s="1"/>
  <c r="H4" i="42" a="1"/>
  <c r="H4" i="42" s="1"/>
  <c r="J4" i="42" a="1"/>
  <c r="J4" i="42" s="1"/>
  <c r="I6" i="42" a="1"/>
  <c r="I6" i="42" s="1"/>
  <c r="H10" i="42" a="1"/>
  <c r="H10" i="42" s="1"/>
  <c r="I10" i="42" a="1"/>
  <c r="I10" i="42" s="1"/>
  <c r="H9" i="42" a="1"/>
  <c r="H9" i="42" s="1"/>
  <c r="J9" i="42" a="1"/>
  <c r="J9" i="42" s="1"/>
  <c r="H11" i="42" a="1"/>
  <c r="H11" i="42" s="1"/>
  <c r="I11" i="42" a="1"/>
  <c r="I11" i="42" s="1"/>
  <c r="J11" i="42" a="1"/>
  <c r="J11" i="42" s="1"/>
  <c r="H7" i="42" a="1"/>
  <c r="H7" i="42" s="1"/>
  <c r="I7" i="42" a="1"/>
  <c r="I7" i="42" s="1"/>
  <c r="J7" i="42" a="1"/>
  <c r="J7" i="42" s="1"/>
  <c r="H2" i="42" a="1"/>
  <c r="H2" i="42" s="1"/>
  <c r="I2" i="42" a="1"/>
  <c r="I2" i="42" s="1"/>
  <c r="J2" i="42" a="1"/>
  <c r="J2" i="42" s="1"/>
  <c r="H3" i="42" a="1"/>
  <c r="H3" i="42" s="1"/>
  <c r="I3" i="42" a="1"/>
  <c r="I3" i="42" s="1"/>
  <c r="J3" i="42" a="1"/>
  <c r="J3" i="42" s="1"/>
  <c r="H12" i="42" a="1"/>
  <c r="H12" i="42" s="1"/>
  <c r="I12" i="42" a="1"/>
  <c r="I12" i="42" s="1"/>
  <c r="J12" i="42" a="1"/>
  <c r="J12" i="42" s="1"/>
  <c r="H13" i="42" a="1"/>
  <c r="H13" i="42" s="1"/>
  <c r="I13" i="42" a="1"/>
  <c r="I13" i="42" s="1"/>
  <c r="J13" i="42" a="1"/>
  <c r="J13" i="42" s="1"/>
  <c r="H15" i="42" a="1"/>
  <c r="H15" i="42" s="1"/>
  <c r="I15" i="42" a="1"/>
  <c r="I15" i="42" s="1"/>
  <c r="J15" i="42" a="1"/>
  <c r="J15" i="42" s="1"/>
  <c r="H20" i="42" a="1"/>
  <c r="H20" i="42" s="1"/>
  <c r="I20" i="42" a="1"/>
  <c r="I20" i="42" s="1"/>
  <c r="J20" i="42" a="1"/>
  <c r="J20" i="42" s="1"/>
  <c r="H19" i="42" a="1"/>
  <c r="H19" i="42" s="1"/>
  <c r="I19" i="42" a="1"/>
  <c r="I19" i="42" s="1"/>
  <c r="J19" i="42" a="1"/>
  <c r="J19" i="42" s="1"/>
  <c r="H24" i="42" a="1"/>
  <c r="H24" i="42" s="1"/>
  <c r="I24" i="42" a="1"/>
  <c r="I24" i="42" s="1"/>
  <c r="J24" i="42" a="1"/>
  <c r="J24" i="42" s="1"/>
  <c r="H22" i="42" a="1"/>
  <c r="H22" i="42" s="1"/>
  <c r="I22" i="42" a="1"/>
  <c r="I22" i="42" s="1"/>
  <c r="J22" i="42" a="1"/>
  <c r="J22" i="42" s="1"/>
  <c r="H21" i="42" a="1"/>
  <c r="H21" i="42" s="1"/>
  <c r="I21" i="42" a="1"/>
  <c r="I21" i="42" s="1"/>
  <c r="J21" i="42" a="1"/>
  <c r="J21" i="42" s="1"/>
  <c r="I26" i="42" a="1"/>
  <c r="I26" i="42" s="1"/>
  <c r="I34" i="42" a="1"/>
  <c r="I34" i="42" s="1"/>
  <c r="J45" i="42" a="1"/>
  <c r="J45" i="42" s="1"/>
  <c r="I45" i="42" a="1"/>
  <c r="I45" i="42" s="1"/>
  <c r="H45" i="42" a="1"/>
  <c r="H45" i="42" s="1"/>
  <c r="J53" i="42" a="1"/>
  <c r="J53" i="42" s="1"/>
  <c r="I53" i="42" a="1"/>
  <c r="I53" i="42" s="1"/>
  <c r="H53" i="42" a="1"/>
  <c r="H53" i="42" s="1"/>
  <c r="J47" i="42" a="1"/>
  <c r="J47" i="42" s="1"/>
  <c r="I47" i="42" a="1"/>
  <c r="I47" i="42" s="1"/>
  <c r="H47" i="42" a="1"/>
  <c r="H47" i="42" s="1"/>
  <c r="J43" i="42" a="1"/>
  <c r="J43" i="42" s="1"/>
  <c r="I43" i="42" a="1"/>
  <c r="I43" i="42" s="1"/>
  <c r="H43" i="42" a="1"/>
  <c r="H43" i="42" s="1"/>
  <c r="J44" i="42" a="1"/>
  <c r="J44" i="42" s="1"/>
  <c r="I44" i="42" a="1"/>
  <c r="I44" i="42" s="1"/>
  <c r="H44" i="42" a="1"/>
  <c r="H44" i="42" s="1"/>
  <c r="J54" i="42" a="1"/>
  <c r="J54" i="42" s="1"/>
  <c r="I54" i="42" a="1"/>
  <c r="I54" i="42" s="1"/>
  <c r="H54" i="42" a="1"/>
  <c r="H54" i="42" s="1"/>
  <c r="J50" i="42" a="1"/>
  <c r="J50" i="42" s="1"/>
  <c r="I50" i="42" a="1"/>
  <c r="I50" i="42" s="1"/>
  <c r="H50" i="42" a="1"/>
  <c r="H50" i="42" s="1"/>
  <c r="J40" i="42" a="1"/>
  <c r="J40" i="42" s="1"/>
  <c r="I40" i="42" a="1"/>
  <c r="I40" i="42" s="1"/>
  <c r="H40" i="42" a="1"/>
  <c r="H40" i="42" s="1"/>
  <c r="J37" i="42" a="1"/>
  <c r="J37" i="42" s="1"/>
  <c r="I37" i="42" a="1"/>
  <c r="I37" i="42" s="1"/>
  <c r="H37" i="42" a="1"/>
  <c r="H37" i="42" s="1"/>
  <c r="J30" i="42" a="1"/>
  <c r="J30" i="42" s="1"/>
  <c r="I30" i="42" a="1"/>
  <c r="I30" i="42" s="1"/>
  <c r="H30" i="42" a="1"/>
  <c r="H30" i="42" s="1"/>
  <c r="J33" i="42" a="1"/>
  <c r="J33" i="42" s="1"/>
  <c r="I33" i="42" a="1"/>
  <c r="I33" i="42" s="1"/>
  <c r="H33" i="42" a="1"/>
  <c r="H33" i="42" s="1"/>
  <c r="J31" i="42" a="1"/>
  <c r="J31" i="42" s="1"/>
  <c r="J51" i="42" a="1"/>
  <c r="J51" i="42" s="1"/>
  <c r="I51" i="42" a="1"/>
  <c r="I51" i="42" s="1"/>
  <c r="H51" i="42" a="1"/>
  <c r="H51" i="42" s="1"/>
  <c r="J48" i="42" a="1"/>
  <c r="J48" i="42" s="1"/>
  <c r="I48" i="42" a="1"/>
  <c r="I48" i="42" s="1"/>
  <c r="H48" i="42" a="1"/>
  <c r="H48" i="42" s="1"/>
  <c r="J46" i="42" a="1"/>
  <c r="J46" i="42" s="1"/>
  <c r="I46" i="42" a="1"/>
  <c r="I46" i="42" s="1"/>
  <c r="H46" i="42" a="1"/>
  <c r="H46" i="42" s="1"/>
  <c r="J42" i="42" a="1"/>
  <c r="J42" i="42" s="1"/>
  <c r="I42" i="42" a="1"/>
  <c r="I42" i="42" s="1"/>
  <c r="H42" i="42" a="1"/>
  <c r="H42" i="42" s="1"/>
  <c r="J52" i="42" a="1"/>
  <c r="J52" i="42" s="1"/>
  <c r="I52" i="42" a="1"/>
  <c r="I52" i="42" s="1"/>
  <c r="H52" i="42" a="1"/>
  <c r="H52" i="42" s="1"/>
  <c r="J49" i="42" a="1"/>
  <c r="J49" i="42" s="1"/>
  <c r="I49" i="42" a="1"/>
  <c r="I49" i="42" s="1"/>
  <c r="H49" i="42" a="1"/>
  <c r="H49" i="42" s="1"/>
  <c r="J41" i="42" a="1"/>
  <c r="J41" i="42" s="1"/>
  <c r="I41" i="42" a="1"/>
  <c r="I41" i="42" s="1"/>
  <c r="H41" i="42" a="1"/>
  <c r="H41" i="42" s="1"/>
  <c r="J39" i="42" a="1"/>
  <c r="J39" i="42" s="1"/>
  <c r="I39" i="42" a="1"/>
  <c r="I39" i="42" s="1"/>
  <c r="H39" i="42" a="1"/>
  <c r="H39" i="42" s="1"/>
  <c r="J35" i="42" a="1"/>
  <c r="J35" i="42" s="1"/>
  <c r="I35" i="42" a="1"/>
  <c r="I35" i="42" s="1"/>
  <c r="H35" i="42" a="1"/>
  <c r="H35" i="42" s="1"/>
  <c r="J38" i="42" a="1"/>
  <c r="J38" i="42" s="1"/>
  <c r="I38" i="42" a="1"/>
  <c r="I38" i="42" s="1"/>
  <c r="H38" i="42" a="1"/>
  <c r="H38" i="42" s="1"/>
  <c r="J36" i="42" a="1"/>
  <c r="J36" i="42" s="1"/>
  <c r="I36" i="42" a="1"/>
  <c r="I36" i="42" s="1"/>
  <c r="H36" i="42" a="1"/>
  <c r="H36" i="42" s="1"/>
  <c r="J29" i="42" a="1"/>
  <c r="J29" i="42" s="1"/>
  <c r="I29" i="42" a="1"/>
  <c r="I29" i="42" s="1"/>
  <c r="H29" i="42" a="1"/>
  <c r="H29" i="42" s="1"/>
  <c r="J32" i="42" a="1"/>
  <c r="J32" i="42" s="1"/>
  <c r="I32" i="42" a="1"/>
  <c r="I32" i="42" s="1"/>
  <c r="H32" i="42" a="1"/>
  <c r="H32" i="42" s="1"/>
  <c r="J23" i="42" a="1"/>
  <c r="J23" i="42" s="1"/>
  <c r="I23" i="42" a="1"/>
  <c r="I23" i="42" s="1"/>
  <c r="H23" i="42" a="1"/>
  <c r="H23" i="42" s="1"/>
  <c r="I8" i="42" a="1"/>
  <c r="I8" i="42" s="1"/>
  <c r="H5" i="42" a="1"/>
  <c r="H5" i="42" s="1"/>
  <c r="I4" i="42" a="1"/>
  <c r="I4" i="42" s="1"/>
  <c r="H6" i="42" a="1"/>
  <c r="H6" i="42" s="1"/>
  <c r="J6" i="42" a="1"/>
  <c r="J6" i="42" s="1"/>
  <c r="J10" i="42" a="1"/>
  <c r="J10" i="42" s="1"/>
  <c r="I9" i="42" a="1"/>
  <c r="I9" i="42" s="1"/>
  <c r="H18" i="42" a="1"/>
  <c r="H18" i="42" s="1"/>
  <c r="I18" i="42" a="1"/>
  <c r="I18" i="42" s="1"/>
  <c r="J18" i="42" a="1"/>
  <c r="J18" i="42" s="1"/>
  <c r="H16" i="42" a="1"/>
  <c r="H16" i="42" s="1"/>
  <c r="I16" i="42" a="1"/>
  <c r="I16" i="42" s="1"/>
  <c r="J16" i="42" a="1"/>
  <c r="J16" i="42" s="1"/>
  <c r="H28" i="42" a="1"/>
  <c r="H28" i="42" s="1"/>
  <c r="I28" i="42" a="1"/>
  <c r="I28" i="42" s="1"/>
  <c r="J28" i="42" a="1"/>
  <c r="J28" i="42" s="1"/>
  <c r="H17" i="42" a="1"/>
  <c r="H17" i="42" s="1"/>
  <c r="I17" i="42" a="1"/>
  <c r="I17" i="42" s="1"/>
  <c r="J17" i="42" a="1"/>
  <c r="J17" i="42" s="1"/>
  <c r="H27" i="42" a="1"/>
  <c r="H27" i="42" s="1"/>
  <c r="I27" i="42" a="1"/>
  <c r="I27" i="42" s="1"/>
  <c r="J27" i="42" a="1"/>
  <c r="J27" i="42" s="1"/>
  <c r="H25" i="42" a="1"/>
  <c r="H25" i="42" s="1"/>
  <c r="I25" i="42" a="1"/>
  <c r="I25" i="42" s="1"/>
  <c r="J25" i="42" a="1"/>
  <c r="J25" i="42" s="1"/>
  <c r="H26" i="42" a="1"/>
  <c r="H26" i="42" s="1"/>
  <c r="J26" i="42" a="1"/>
  <c r="J26" i="42" s="1"/>
  <c r="H34" i="42" a="1"/>
  <c r="H34" i="42" s="1"/>
  <c r="J34" i="42" a="1"/>
  <c r="J34" i="42" s="1"/>
  <c r="H31" i="42" a="1"/>
  <c r="H31" i="42" s="1"/>
</calcChain>
</file>

<file path=xl/sharedStrings.xml><?xml version="1.0" encoding="utf-8"?>
<sst xmlns="http://schemas.openxmlformats.org/spreadsheetml/2006/main" count="553" uniqueCount="104">
  <si>
    <t>nom fichier</t>
  </si>
  <si>
    <t>date</t>
  </si>
  <si>
    <t>heure</t>
  </si>
  <si>
    <t>Place</t>
  </si>
  <si>
    <t>Time Rowed</t>
  </si>
  <si>
    <t>Meters Rowed</t>
  </si>
  <si>
    <t>Boat/Team Name</t>
  </si>
  <si>
    <t>Avg. Pace</t>
  </si>
  <si>
    <t>ID</t>
  </si>
  <si>
    <t>Bib Number</t>
  </si>
  <si>
    <t>Class</t>
  </si>
  <si>
    <t>Sexe</t>
  </si>
  <si>
    <t>rang</t>
  </si>
  <si>
    <t>marcel</t>
  </si>
  <si>
    <t xml:space="preserve">  1:37.9</t>
  </si>
  <si>
    <t xml:space="preserve">m carussi </t>
  </si>
  <si>
    <t xml:space="preserve">  1:57.8</t>
  </si>
  <si>
    <t>Lane1</t>
  </si>
  <si>
    <t>mme humez</t>
  </si>
  <si>
    <t xml:space="preserve">  2:02.2</t>
  </si>
  <si>
    <t>valet</t>
  </si>
  <si>
    <t xml:space="preserve">  2:20.2</t>
  </si>
  <si>
    <t>008 Results.txt</t>
  </si>
  <si>
    <t>009 Results.txt</t>
  </si>
  <si>
    <t>GILLERY</t>
  </si>
  <si>
    <t>VAN DIJK</t>
  </si>
  <si>
    <t>LEROY</t>
  </si>
  <si>
    <t>CHAZALY</t>
  </si>
  <si>
    <t>GONZALEZ</t>
  </si>
  <si>
    <t>HOARAU</t>
  </si>
  <si>
    <t>GAVAGGIO</t>
  </si>
  <si>
    <t>NOYELLE</t>
  </si>
  <si>
    <t>COTINAUT</t>
  </si>
  <si>
    <t>MAILLON</t>
  </si>
  <si>
    <t>HAMADY</t>
  </si>
  <si>
    <t>BILLET</t>
  </si>
  <si>
    <t>HOUZE</t>
  </si>
  <si>
    <t>Interval</t>
  </si>
  <si>
    <t>Boat</t>
  </si>
  <si>
    <t>TOTAL-Time</t>
  </si>
  <si>
    <t>Time-Split</t>
  </si>
  <si>
    <t>Meters</t>
  </si>
  <si>
    <t>Split_Avg_Pace</t>
  </si>
  <si>
    <t>Split_Stroke_Rate</t>
  </si>
  <si>
    <t>Split_Heart_Rate</t>
  </si>
  <si>
    <t>Serie1A Splits Data.txt</t>
  </si>
  <si>
    <t>Serie1B Splits Data.txt</t>
  </si>
  <si>
    <t>WAGNER</t>
  </si>
  <si>
    <t>DE VREESE</t>
  </si>
  <si>
    <t>VENTRONE</t>
  </si>
  <si>
    <t>HOUBE</t>
  </si>
  <si>
    <t>GREENE</t>
  </si>
  <si>
    <t>DROVETTI</t>
  </si>
  <si>
    <t>VIALATOUX</t>
  </si>
  <si>
    <t>RECMAN</t>
  </si>
  <si>
    <t>VUKMIROVIC</t>
  </si>
  <si>
    <t>HAUCHARD</t>
  </si>
  <si>
    <t>TURQUET</t>
  </si>
  <si>
    <t>LOSTIS</t>
  </si>
  <si>
    <t>LE DROUMAGUET</t>
  </si>
  <si>
    <t>FORMONT</t>
  </si>
  <si>
    <t>CATROS</t>
  </si>
  <si>
    <t>GATEAU</t>
  </si>
  <si>
    <t>LIOT</t>
  </si>
  <si>
    <t>VILLIOD</t>
  </si>
  <si>
    <t>SYMONEAUX</t>
  </si>
  <si>
    <t>BIATEK</t>
  </si>
  <si>
    <t>BOUTICOURT</t>
  </si>
  <si>
    <t>FRAINCART</t>
  </si>
  <si>
    <t>CHAVANNE</t>
  </si>
  <si>
    <t>BENEZECH</t>
  </si>
  <si>
    <t>ALLART</t>
  </si>
  <si>
    <t>BOUCHE</t>
  </si>
  <si>
    <t>GUENDE</t>
  </si>
  <si>
    <t>Serie1C Splits Data.txt</t>
  </si>
  <si>
    <t>CANOVAS</t>
  </si>
  <si>
    <t>CHAMBON</t>
  </si>
  <si>
    <t>ROSA</t>
  </si>
  <si>
    <t>CHASTENET</t>
  </si>
  <si>
    <t>CAVANNA</t>
  </si>
  <si>
    <t>BAILLEUL</t>
  </si>
  <si>
    <t>ROWELL</t>
  </si>
  <si>
    <t>VERHOEVEN</t>
  </si>
  <si>
    <t>NUGUE</t>
  </si>
  <si>
    <t>BASTIAN</t>
  </si>
  <si>
    <t>JALLAT</t>
  </si>
  <si>
    <t>BARON</t>
  </si>
  <si>
    <t>FERNANDEZ</t>
  </si>
  <si>
    <t>Rang-Série</t>
  </si>
  <si>
    <t>F</t>
  </si>
  <si>
    <t>M</t>
  </si>
  <si>
    <t>SF</t>
  </si>
  <si>
    <t>JF</t>
  </si>
  <si>
    <t>ENTF</t>
  </si>
  <si>
    <t>LYCF</t>
  </si>
  <si>
    <t>COLF</t>
  </si>
  <si>
    <t>SM</t>
  </si>
  <si>
    <t>JM</t>
  </si>
  <si>
    <t>ENTM</t>
  </si>
  <si>
    <t>LYCM</t>
  </si>
  <si>
    <t>COLM</t>
  </si>
  <si>
    <t>Rang-Général</t>
  </si>
  <si>
    <t>Rang-Class</t>
  </si>
  <si>
    <t>Rang-Sexe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</si>
</sst>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2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33" borderId="10" xfId="0" applyFill="1" applyBorder="1" applyAlignment="1">
      <alignment horizontal="left"/>
    </xf>
    <xf numFmtId="47" fontId="0" fillId="0" borderId="0" xfId="0" applyNumberFormat="1" applyAlignment="1">
      <alignment horizontal="left"/>
    </xf>
    <xf numFmtId="14" fontId="0" fillId="0" borderId="0" xfId="0" applyNumberFormat="1"/>
    <xf numFmtId="20" fontId="0" fillId="0" borderId="0" xfId="0" applyNumberFormat="1"/>
    <xf numFmtId="47" fontId="0" fillId="0" borderId="0" xfId="0" applyNumberFormat="1"/>
    <xf numFmtId="0" fontId="0" fillId="33" borderId="10" xfId="0" applyFill="1" applyBorder="1" applyAlignment="1">
      <alignment horizontal="left" textRotation="90"/>
    </xf>
    <xf numFmtId="0" fontId="0" fillId="33" borderId="10" xfId="0" applyFill="1" applyBorder="1"/>
    <xf numFmtId="0" fontId="0" fillId="34" borderId="12" xfId="0" applyFill="1" applyBorder="1" applyAlignment="1">
      <alignment textRotation="90"/>
    </xf>
    <xf numFmtId="0" fontId="0" fillId="34" borderId="13" xfId="0" applyFill="1" applyBorder="1" applyAlignment="1">
      <alignment textRotation="90"/>
    </xf>
    <xf numFmtId="0" fontId="0" fillId="34" borderId="14" xfId="0" applyFill="1" applyBorder="1" applyAlignment="1">
      <alignment textRotation="90"/>
    </xf>
    <xf numFmtId="0" fontId="0" fillId="35" borderId="12" xfId="0" applyFill="1" applyBorder="1" applyAlignment="1">
      <alignment textRotation="90"/>
    </xf>
    <xf numFmtId="0" fontId="0" fillId="35" borderId="13" xfId="0" applyFill="1" applyBorder="1" applyAlignment="1">
      <alignment textRotation="90"/>
    </xf>
    <xf numFmtId="0" fontId="0" fillId="35" borderId="14" xfId="0" applyFill="1" applyBorder="1" applyAlignment="1">
      <alignment textRotation="90"/>
    </xf>
    <xf numFmtId="0" fontId="0" fillId="36" borderId="12" xfId="0" applyFill="1" applyBorder="1" applyAlignment="1">
      <alignment textRotation="90"/>
    </xf>
    <xf numFmtId="0" fontId="0" fillId="36" borderId="13" xfId="0" applyFill="1" applyBorder="1" applyAlignment="1">
      <alignment textRotation="90"/>
    </xf>
    <xf numFmtId="0" fontId="0" fillId="36" borderId="14" xfId="0" applyFill="1" applyBorder="1" applyAlignment="1">
      <alignment textRotation="90"/>
    </xf>
    <xf numFmtId="0" fontId="0" fillId="0" borderId="10" xfId="0" applyBorder="1"/>
    <xf numFmtId="14" fontId="0" fillId="0" borderId="10" xfId="0" applyNumberFormat="1" applyBorder="1"/>
    <xf numFmtId="20" fontId="0" fillId="0" borderId="10" xfId="0" applyNumberFormat="1" applyBorder="1"/>
    <xf numFmtId="0" fontId="0" fillId="0" borderId="10" xfId="0" applyNumberFormat="1" applyBorder="1"/>
    <xf numFmtId="0" fontId="0" fillId="34" borderId="15" xfId="0" applyFill="1" applyBorder="1"/>
    <xf numFmtId="0" fontId="0" fillId="37" borderId="15" xfId="0" applyFill="1" applyBorder="1"/>
    <xf numFmtId="0" fontId="0" fillId="36" borderId="15" xfId="0" applyFill="1" applyBorder="1"/>
    <xf numFmtId="47" fontId="0" fillId="0" borderId="10" xfId="0" applyNumberFormat="1" applyBorder="1"/>
    <xf numFmtId="47" fontId="0" fillId="33" borderId="11" xfId="0" applyNumberFormat="1" applyFill="1" applyBorder="1" applyAlignment="1">
      <alignment horizontal="left" textRotation="9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Label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1619250</xdr:colOff>
          <xdr:row>0</xdr:row>
          <xdr:rowOff>561975</xdr:rowOff>
        </xdr:from>
        <xdr:to>
          <xdr:col>0</xdr:col>
          <xdr:colOff>3752850</xdr:colOff>
          <xdr:row>0</xdr:row>
          <xdr:rowOff>809625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133350</xdr:rowOff>
        </xdr:from>
        <xdr:to>
          <xdr:col>0</xdr:col>
          <xdr:colOff>1971675</xdr:colOff>
          <xdr:row>0</xdr:row>
          <xdr:rowOff>342900</xdr:rowOff>
        </xdr:to>
        <xdr:sp macro="" textlink="">
          <xdr:nvSpPr>
            <xdr:cNvPr id="2050" name="Labe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 de la feuille Excel destinataire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2038350</xdr:colOff>
          <xdr:row>0</xdr:row>
          <xdr:rowOff>142875</xdr:rowOff>
        </xdr:from>
        <xdr:to>
          <xdr:col>0</xdr:col>
          <xdr:colOff>3857625</xdr:colOff>
          <xdr:row>0</xdr:row>
          <xdr:rowOff>400050</xdr:rowOff>
        </xdr:to>
        <xdr:sp macro="" textlink="">
          <xdr:nvSpPr>
            <xdr:cNvPr id="2052" name="txtNomOngletDest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1581150</xdr:colOff>
          <xdr:row>0</xdr:row>
          <xdr:rowOff>1457325</xdr:rowOff>
        </xdr:from>
        <xdr:to>
          <xdr:col>0</xdr:col>
          <xdr:colOff>3714750</xdr:colOff>
          <xdr:row>0</xdr:row>
          <xdr:rowOff>1704975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Splits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1028700</xdr:rowOff>
        </xdr:from>
        <xdr:to>
          <xdr:col>0</xdr:col>
          <xdr:colOff>1933575</xdr:colOff>
          <xdr:row>0</xdr:row>
          <xdr:rowOff>1238250</xdr:rowOff>
        </xdr:to>
        <xdr:sp macro="" textlink="">
          <xdr:nvSpPr>
            <xdr:cNvPr id="2054" name="Labe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 de la feuille Excel destinataire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2000250</xdr:colOff>
          <xdr:row>0</xdr:row>
          <xdr:rowOff>1038225</xdr:rowOff>
        </xdr:from>
        <xdr:to>
          <xdr:col>0</xdr:col>
          <xdr:colOff>3819525</xdr:colOff>
          <xdr:row>0</xdr:row>
          <xdr:rowOff>1295400</xdr:rowOff>
        </xdr:to>
        <xdr:sp macro="" textlink="">
          <xdr:nvSpPr>
            <xdr:cNvPr id="2055" name="txtNomOngletSplit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635598</xdr:colOff>
      <xdr:row>4</xdr:row>
      <xdr:rowOff>121735</xdr:rowOff>
    </xdr:from>
    <xdr:ext cx="8787214" cy="937629"/>
    <xdr:sp macro="" textlink="">
      <xdr:nvSpPr>
        <xdr:cNvPr id="3" name="Rectangle 2"/>
        <xdr:cNvSpPr/>
      </xdr:nvSpPr>
      <xdr:spPr>
        <a:xfrm>
          <a:off x="635598" y="1826710"/>
          <a:ext cx="878721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Résultat après traitement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ctrlProp" Target="../ctrlProps/ctrlProp4.xml"/><Relationship Id="rId4" Type="http://schemas.openxmlformats.org/officeDocument/2006/relationships/image" Target="../media/image1.emf"/><Relationship Id="rId9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7"/>
  <sheetViews>
    <sheetView showGridLines="0" showRowColHeaders="0" workbookViewId="0"/>
  </sheetViews>
  <sheetFormatPr baseColWidth="10" defaultColWidth="0" defaultRowHeight="15" zeroHeight="1" x14ac:dyDescent="0.25"/>
  <cols>
    <col min="1" max="1" width="78" customWidth="1"/>
    <col min="2" max="16384" width="11.42578125" hidden="1"/>
  </cols>
  <sheetData>
    <row r="1" spans="1:10" ht="147" customHeight="1" x14ac:dyDescent="0.25"/>
    <row r="2" spans="1:10" hidden="1" x14ac:dyDescent="0.25">
      <c r="A2" t="s">
        <v>22</v>
      </c>
      <c r="B2" s="6">
        <v>42228</v>
      </c>
      <c r="C2" s="7">
        <v>0.91736111111111107</v>
      </c>
      <c r="D2">
        <v>1</v>
      </c>
      <c r="E2" s="8">
        <v>1.1331018518518519E-3</v>
      </c>
      <c r="F2">
        <v>500</v>
      </c>
      <c r="G2" t="s">
        <v>13</v>
      </c>
      <c r="H2" t="s">
        <v>14</v>
      </c>
      <c r="J2">
        <v>0</v>
      </c>
    </row>
    <row r="3" spans="1:10" hidden="1" x14ac:dyDescent="0.25">
      <c r="A3" t="s">
        <v>22</v>
      </c>
      <c r="B3" s="6">
        <v>42228</v>
      </c>
      <c r="C3" s="7">
        <v>0.91736111111111107</v>
      </c>
      <c r="D3">
        <v>2</v>
      </c>
      <c r="E3" s="8">
        <v>1.3634259259259259E-3</v>
      </c>
      <c r="F3">
        <v>500</v>
      </c>
      <c r="G3" t="s">
        <v>15</v>
      </c>
      <c r="H3" t="s">
        <v>16</v>
      </c>
      <c r="J3">
        <v>0</v>
      </c>
    </row>
    <row r="4" spans="1:10" hidden="1" x14ac:dyDescent="0.25">
      <c r="A4" t="s">
        <v>22</v>
      </c>
      <c r="B4" s="6">
        <v>42228</v>
      </c>
      <c r="C4" s="7">
        <v>0.91736111111111107</v>
      </c>
      <c r="D4">
        <v>3</v>
      </c>
      <c r="E4">
        <v>0</v>
      </c>
      <c r="F4">
        <v>0</v>
      </c>
      <c r="G4" t="s">
        <v>17</v>
      </c>
      <c r="J4">
        <v>0</v>
      </c>
    </row>
    <row r="5" spans="1:10" hidden="1" x14ac:dyDescent="0.25">
      <c r="A5" t="s">
        <v>23</v>
      </c>
      <c r="B5" s="6">
        <v>42228</v>
      </c>
      <c r="C5" s="7">
        <v>0.91736111111111107</v>
      </c>
      <c r="D5">
        <v>1</v>
      </c>
      <c r="E5" s="8">
        <v>1.4143518518518518E-3</v>
      </c>
      <c r="F5">
        <v>500</v>
      </c>
      <c r="G5" t="s">
        <v>18</v>
      </c>
      <c r="H5" t="s">
        <v>19</v>
      </c>
      <c r="J5">
        <v>0</v>
      </c>
    </row>
    <row r="6" spans="1:10" hidden="1" x14ac:dyDescent="0.25">
      <c r="A6" t="s">
        <v>23</v>
      </c>
      <c r="B6" s="6">
        <v>42228</v>
      </c>
      <c r="C6" s="7">
        <v>0.91736111111111107</v>
      </c>
      <c r="D6">
        <v>2</v>
      </c>
      <c r="E6" s="8">
        <v>1.6226851851851853E-3</v>
      </c>
      <c r="F6">
        <v>500</v>
      </c>
      <c r="G6" t="s">
        <v>20</v>
      </c>
      <c r="H6" t="s">
        <v>21</v>
      </c>
      <c r="J6">
        <v>0</v>
      </c>
    </row>
    <row r="7" spans="1:10" hidden="1" x14ac:dyDescent="0.25">
      <c r="A7" t="s">
        <v>23</v>
      </c>
      <c r="B7" s="6">
        <v>42228</v>
      </c>
      <c r="C7" s="7">
        <v>0.91736111111111107</v>
      </c>
      <c r="D7">
        <v>3</v>
      </c>
      <c r="E7">
        <v>0</v>
      </c>
      <c r="F7">
        <v>0</v>
      </c>
      <c r="G7" t="s">
        <v>17</v>
      </c>
      <c r="J7">
        <v>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2055" r:id="rId3" name="txtNomOngletSplit">
          <controlPr defaultSize="0" autoLine="0" r:id="rId4">
            <anchor moveWithCells="1">
              <from>
                <xdr:col>0</xdr:col>
                <xdr:colOff>2000250</xdr:colOff>
                <xdr:row>0</xdr:row>
                <xdr:rowOff>1038225</xdr:rowOff>
              </from>
              <to>
                <xdr:col>0</xdr:col>
                <xdr:colOff>3819525</xdr:colOff>
                <xdr:row>0</xdr:row>
                <xdr:rowOff>1295400</xdr:rowOff>
              </to>
            </anchor>
          </controlPr>
        </control>
      </mc:Choice>
      <mc:Fallback>
        <control shapeId="2055" r:id="rId3" name="txtNomOngletSplit"/>
      </mc:Fallback>
    </mc:AlternateContent>
    <mc:AlternateContent xmlns:mc="http://schemas.openxmlformats.org/markup-compatibility/2006">
      <mc:Choice Requires="x14">
        <control shapeId="2052" r:id="rId5" name="txtNomOngletDest">
          <controlPr defaultSize="0" autoLine="0" r:id="rId6">
            <anchor moveWithCells="1">
              <from>
                <xdr:col>0</xdr:col>
                <xdr:colOff>2038350</xdr:colOff>
                <xdr:row>0</xdr:row>
                <xdr:rowOff>142875</xdr:rowOff>
              </from>
              <to>
                <xdr:col>0</xdr:col>
                <xdr:colOff>3857625</xdr:colOff>
                <xdr:row>0</xdr:row>
                <xdr:rowOff>400050</xdr:rowOff>
              </to>
            </anchor>
          </controlPr>
        </control>
      </mc:Choice>
      <mc:Fallback>
        <control shapeId="2052" r:id="rId5" name="txtNomOngletDest"/>
      </mc:Fallback>
    </mc:AlternateContent>
    <mc:AlternateContent xmlns:mc="http://schemas.openxmlformats.org/markup-compatibility/2006">
      <mc:Choice Requires="x14">
        <control shapeId="2049" r:id="rId7" name="Button 1">
          <controlPr defaultSize="0" print="0" autoFill="0" autoPict="0" macro="[0]!ImporteResultats">
            <anchor moveWithCells="1" sizeWithCells="1">
              <from>
                <xdr:col>0</xdr:col>
                <xdr:colOff>1619250</xdr:colOff>
                <xdr:row>0</xdr:row>
                <xdr:rowOff>561975</xdr:rowOff>
              </from>
              <to>
                <xdr:col>0</xdr:col>
                <xdr:colOff>3752850</xdr:colOff>
                <xdr:row>0</xdr:row>
                <xdr:rowOff>809625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8" name="Label 2">
          <controlPr defaultSize="0" autoFill="0" autoLine="0" autoPict="0">
            <anchor moveWithCells="1" sizeWithCells="1">
              <from>
                <xdr:col>0</xdr:col>
                <xdr:colOff>133350</xdr:colOff>
                <xdr:row>0</xdr:row>
                <xdr:rowOff>133350</xdr:rowOff>
              </from>
              <to>
                <xdr:col>0</xdr:col>
                <xdr:colOff>1971675</xdr:colOff>
                <xdr:row>0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9" name="Button 5">
          <controlPr defaultSize="0" print="0" autoFill="0" autoPict="0" macro="[0]!modMain2.ImporteSplitData">
            <anchor moveWithCells="1" sizeWithCells="1">
              <from>
                <xdr:col>0</xdr:col>
                <xdr:colOff>1581150</xdr:colOff>
                <xdr:row>0</xdr:row>
                <xdr:rowOff>1457325</xdr:rowOff>
              </from>
              <to>
                <xdr:col>0</xdr:col>
                <xdr:colOff>3714750</xdr:colOff>
                <xdr:row>0</xdr:row>
                <xdr:rowOff>1704975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0" name="Label 6">
          <controlPr defaultSize="0" autoFill="0" autoLine="0" autoPict="0">
            <anchor moveWithCells="1" sizeWithCells="1">
              <from>
                <xdr:col>0</xdr:col>
                <xdr:colOff>95250</xdr:colOff>
                <xdr:row>0</xdr:row>
                <xdr:rowOff>1028700</xdr:rowOff>
              </from>
              <to>
                <xdr:col>0</xdr:col>
                <xdr:colOff>1933575</xdr:colOff>
                <xdr:row>0</xdr:row>
                <xdr:rowOff>1238250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B54"/>
  <sheetViews>
    <sheetView tabSelected="1" workbookViewId="0">
      <pane ySplit="1" topLeftCell="A2" activePane="bottomLeft" state="frozenSplit"/>
      <selection pane="bottomLeft" activeCell="AC11" sqref="AC11"/>
    </sheetView>
  </sheetViews>
  <sheetFormatPr baseColWidth="10" defaultColWidth="15.5703125" defaultRowHeight="15" x14ac:dyDescent="0.25"/>
  <cols>
    <col min="1" max="1" width="20.7109375" bestFit="1" customWidth="1"/>
    <col min="2" max="2" width="10.7109375" bestFit="1" customWidth="1"/>
    <col min="3" max="3" width="6.28515625" bestFit="1" customWidth="1"/>
    <col min="4" max="4" width="3.7109375" bestFit="1" customWidth="1"/>
    <col min="5" max="5" width="6.140625" bestFit="1" customWidth="1"/>
    <col min="6" max="6" width="5.28515625" bestFit="1" customWidth="1"/>
    <col min="7" max="10" width="3.7109375" bestFit="1" customWidth="1"/>
    <col min="11" max="11" width="7.85546875" bestFit="1" customWidth="1"/>
    <col min="12" max="12" width="16.140625" bestFit="1" customWidth="1"/>
    <col min="13" max="13" width="7.140625" style="8" bestFit="1" customWidth="1"/>
    <col min="14" max="14" width="6" bestFit="1" customWidth="1"/>
    <col min="15" max="15" width="4" bestFit="1" customWidth="1"/>
    <col min="16" max="16" width="6" bestFit="1" customWidth="1"/>
    <col min="17" max="18" width="3.7109375" bestFit="1" customWidth="1"/>
    <col min="19" max="19" width="6" bestFit="1" customWidth="1"/>
    <col min="20" max="20" width="5" bestFit="1" customWidth="1"/>
    <col min="21" max="21" width="6" bestFit="1" customWidth="1"/>
    <col min="22" max="23" width="3.7109375" bestFit="1" customWidth="1"/>
    <col min="24" max="24" width="6" bestFit="1" customWidth="1"/>
    <col min="25" max="25" width="5" bestFit="1" customWidth="1"/>
    <col min="26" max="26" width="6" bestFit="1" customWidth="1"/>
    <col min="27" max="28" width="3.7109375" bestFit="1" customWidth="1"/>
  </cols>
  <sheetData>
    <row r="1" spans="1:28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9" t="s">
        <v>101</v>
      </c>
      <c r="H1" s="9" t="s">
        <v>102</v>
      </c>
      <c r="I1" s="9" t="s">
        <v>103</v>
      </c>
      <c r="J1" s="9" t="s">
        <v>88</v>
      </c>
      <c r="K1" s="10" t="s">
        <v>37</v>
      </c>
      <c r="L1" s="10" t="s">
        <v>38</v>
      </c>
      <c r="M1" s="28" t="s">
        <v>39</v>
      </c>
      <c r="N1" s="11" t="s">
        <v>40</v>
      </c>
      <c r="O1" s="12" t="s">
        <v>41</v>
      </c>
      <c r="P1" s="12" t="s">
        <v>42</v>
      </c>
      <c r="Q1" s="12" t="s">
        <v>43</v>
      </c>
      <c r="R1" s="13" t="s">
        <v>44</v>
      </c>
      <c r="S1" s="14" t="s">
        <v>40</v>
      </c>
      <c r="T1" s="15" t="s">
        <v>41</v>
      </c>
      <c r="U1" s="15" t="s">
        <v>42</v>
      </c>
      <c r="V1" s="15" t="s">
        <v>43</v>
      </c>
      <c r="W1" s="16" t="s">
        <v>44</v>
      </c>
      <c r="X1" s="17" t="s">
        <v>40</v>
      </c>
      <c r="Y1" s="18" t="s">
        <v>41</v>
      </c>
      <c r="Z1" s="18" t="s">
        <v>42</v>
      </c>
      <c r="AA1" s="18" t="s">
        <v>43</v>
      </c>
      <c r="AB1" s="19" t="s">
        <v>44</v>
      </c>
    </row>
    <row r="2" spans="1:28" x14ac:dyDescent="0.25">
      <c r="A2" s="20" t="s">
        <v>45</v>
      </c>
      <c r="B2" s="21">
        <v>42350</v>
      </c>
      <c r="C2" s="22">
        <v>0.53402777777777777</v>
      </c>
      <c r="D2" s="22"/>
      <c r="E2" s="22"/>
      <c r="F2" s="22"/>
      <c r="G2" s="23">
        <v>1</v>
      </c>
      <c r="H2" s="23">
        <f t="array" ref="H2">SUMPRODUCT(($E$2:$E$100000=E2)*($M$2:$M$100000&lt;M2))+1</f>
        <v>99947</v>
      </c>
      <c r="I2" s="23">
        <f t="array" ref="I2">SUMPRODUCT(($F$2:$F$100000=F2)*($M$2:$M$100000&lt;M2))+1</f>
        <v>99947</v>
      </c>
      <c r="J2" s="23">
        <f t="array" ref="J2">SUMPRODUCT(($A$2:$A$100000=A2)*($M$2:$M$100000&lt;M2))+1</f>
        <v>1</v>
      </c>
      <c r="K2" s="20"/>
      <c r="L2" s="20" t="s">
        <v>27</v>
      </c>
      <c r="M2" s="27">
        <f>(N2+S2+X2)/(3600*24)</f>
        <v>3.2662037037037043E-3</v>
      </c>
      <c r="N2" s="24">
        <v>91.7</v>
      </c>
      <c r="O2" s="24">
        <v>500</v>
      </c>
      <c r="P2" s="24">
        <v>91.7</v>
      </c>
      <c r="Q2" s="24">
        <v>34</v>
      </c>
      <c r="R2" s="24">
        <v>0</v>
      </c>
      <c r="S2" s="25">
        <v>95.6</v>
      </c>
      <c r="T2" s="25">
        <v>1000</v>
      </c>
      <c r="U2" s="25">
        <v>95.6</v>
      </c>
      <c r="V2" s="25">
        <v>32</v>
      </c>
      <c r="W2" s="25">
        <v>0</v>
      </c>
      <c r="X2" s="26">
        <v>94.9</v>
      </c>
      <c r="Y2" s="26">
        <v>1500</v>
      </c>
      <c r="Z2" s="26">
        <v>94.9</v>
      </c>
      <c r="AA2" s="26">
        <v>30</v>
      </c>
      <c r="AB2" s="26">
        <v>0</v>
      </c>
    </row>
    <row r="3" spans="1:28" x14ac:dyDescent="0.25">
      <c r="A3" s="20" t="s">
        <v>45</v>
      </c>
      <c r="B3" s="21">
        <v>42350</v>
      </c>
      <c r="C3" s="22">
        <v>0.53402777777777777</v>
      </c>
      <c r="D3" s="22"/>
      <c r="E3" s="22"/>
      <c r="F3" s="22"/>
      <c r="G3" s="23">
        <v>2</v>
      </c>
      <c r="H3" s="23">
        <f t="array" ref="H3">SUMPRODUCT(($E$2:$E$100000=E3)*($M$2:$M$100000&lt;M3))+1</f>
        <v>99948</v>
      </c>
      <c r="I3" s="23">
        <f t="array" ref="I3">SUMPRODUCT(($F$2:$F$100000=F3)*($M$2:$M$100000&lt;M3))+1</f>
        <v>99948</v>
      </c>
      <c r="J3" s="23">
        <f t="array" ref="J3">SUMPRODUCT(($A$2:$A$100000=A3)*($M$2:$M$100000&lt;M3))+1</f>
        <v>2</v>
      </c>
      <c r="K3" s="20"/>
      <c r="L3" s="20" t="s">
        <v>28</v>
      </c>
      <c r="M3" s="27">
        <f>(N3+S3+X3)/(3600*24)</f>
        <v>3.3055555555555559E-3</v>
      </c>
      <c r="N3" s="24">
        <v>92</v>
      </c>
      <c r="O3" s="24">
        <v>500</v>
      </c>
      <c r="P3" s="24">
        <v>92</v>
      </c>
      <c r="Q3" s="24">
        <v>35</v>
      </c>
      <c r="R3" s="24">
        <v>0</v>
      </c>
      <c r="S3" s="25">
        <v>96.6</v>
      </c>
      <c r="T3" s="25">
        <v>1000</v>
      </c>
      <c r="U3" s="25">
        <v>96.6</v>
      </c>
      <c r="V3" s="25">
        <v>32</v>
      </c>
      <c r="W3" s="25">
        <v>0</v>
      </c>
      <c r="X3" s="26">
        <v>97</v>
      </c>
      <c r="Y3" s="26">
        <v>1500</v>
      </c>
      <c r="Z3" s="26">
        <v>97</v>
      </c>
      <c r="AA3" s="26">
        <v>35</v>
      </c>
      <c r="AB3" s="26">
        <v>0</v>
      </c>
    </row>
    <row r="4" spans="1:28" x14ac:dyDescent="0.25">
      <c r="A4" s="20" t="s">
        <v>45</v>
      </c>
      <c r="B4" s="21">
        <v>42350</v>
      </c>
      <c r="C4" s="22">
        <v>0.53402777777777777</v>
      </c>
      <c r="D4" s="22"/>
      <c r="E4" s="22"/>
      <c r="F4" s="22"/>
      <c r="G4" s="23">
        <v>3</v>
      </c>
      <c r="H4" s="23">
        <f t="array" ref="H4">SUMPRODUCT(($E$2:$E$100000=E4)*($M$2:$M$100000&lt;M4))+1</f>
        <v>99949</v>
      </c>
      <c r="I4" s="23">
        <f t="array" ref="I4">SUMPRODUCT(($F$2:$F$100000=F4)*($M$2:$M$100000&lt;M4))+1</f>
        <v>99949</v>
      </c>
      <c r="J4" s="23">
        <f t="array" ref="J4">SUMPRODUCT(($A$2:$A$100000=A4)*($M$2:$M$100000&lt;M4))+1</f>
        <v>3</v>
      </c>
      <c r="K4" s="20"/>
      <c r="L4" s="20" t="s">
        <v>24</v>
      </c>
      <c r="M4" s="27">
        <f>(N4+S4+X4)/(3600*24)</f>
        <v>3.3229166666666667E-3</v>
      </c>
      <c r="N4" s="24">
        <v>94.5</v>
      </c>
      <c r="O4" s="24">
        <v>500</v>
      </c>
      <c r="P4" s="24">
        <v>94.5</v>
      </c>
      <c r="Q4" s="24">
        <v>33</v>
      </c>
      <c r="R4" s="24">
        <v>0</v>
      </c>
      <c r="S4" s="25">
        <v>96.3</v>
      </c>
      <c r="T4" s="25">
        <v>1000</v>
      </c>
      <c r="U4" s="25">
        <v>96.3</v>
      </c>
      <c r="V4" s="25">
        <v>32</v>
      </c>
      <c r="W4" s="25">
        <v>0</v>
      </c>
      <c r="X4" s="26">
        <v>96.3</v>
      </c>
      <c r="Y4" s="26">
        <v>1500</v>
      </c>
      <c r="Z4" s="26">
        <v>96.3</v>
      </c>
      <c r="AA4" s="26">
        <v>31</v>
      </c>
      <c r="AB4" s="26">
        <v>0</v>
      </c>
    </row>
    <row r="5" spans="1:28" x14ac:dyDescent="0.25">
      <c r="A5" s="20" t="s">
        <v>45</v>
      </c>
      <c r="B5" s="21">
        <v>42350</v>
      </c>
      <c r="C5" s="22">
        <v>0.53402777777777777</v>
      </c>
      <c r="D5" s="22"/>
      <c r="E5" s="22"/>
      <c r="F5" s="22"/>
      <c r="G5" s="23">
        <v>4</v>
      </c>
      <c r="H5" s="23">
        <f t="array" ref="H5">SUMPRODUCT(($E$2:$E$100000=E5)*($M$2:$M$100000&lt;M5))+1</f>
        <v>99950</v>
      </c>
      <c r="I5" s="23">
        <f t="array" ref="I5">SUMPRODUCT(($F$2:$F$100000=F5)*($M$2:$M$100000&lt;M5))+1</f>
        <v>99950</v>
      </c>
      <c r="J5" s="23">
        <f t="array" ref="J5">SUMPRODUCT(($A$2:$A$100000=A5)*($M$2:$M$100000&lt;M5))+1</f>
        <v>4</v>
      </c>
      <c r="K5" s="20"/>
      <c r="L5" s="20" t="s">
        <v>29</v>
      </c>
      <c r="M5" s="27">
        <f>(N5+S5+X5)/(3600*24)</f>
        <v>3.3356481481481479E-3</v>
      </c>
      <c r="N5" s="24">
        <v>92.2</v>
      </c>
      <c r="O5" s="24">
        <v>500</v>
      </c>
      <c r="P5" s="24">
        <v>92.2</v>
      </c>
      <c r="Q5" s="24">
        <v>34</v>
      </c>
      <c r="R5" s="24">
        <v>0</v>
      </c>
      <c r="S5" s="25">
        <v>96.5</v>
      </c>
      <c r="T5" s="25">
        <v>1000</v>
      </c>
      <c r="U5" s="25">
        <v>96.5</v>
      </c>
      <c r="V5" s="25">
        <v>32</v>
      </c>
      <c r="W5" s="25">
        <v>0</v>
      </c>
      <c r="X5" s="26">
        <v>99.5</v>
      </c>
      <c r="Y5" s="26">
        <v>1500</v>
      </c>
      <c r="Z5" s="26">
        <v>99.5</v>
      </c>
      <c r="AA5" s="26">
        <v>31</v>
      </c>
      <c r="AB5" s="26">
        <v>0</v>
      </c>
    </row>
    <row r="6" spans="1:28" x14ac:dyDescent="0.25">
      <c r="A6" s="20" t="s">
        <v>45</v>
      </c>
      <c r="B6" s="21">
        <v>42350</v>
      </c>
      <c r="C6" s="22">
        <v>0.53402777777777777</v>
      </c>
      <c r="D6" s="22"/>
      <c r="E6" s="22"/>
      <c r="F6" s="22"/>
      <c r="G6" s="23">
        <v>5</v>
      </c>
      <c r="H6" s="23">
        <f t="array" ref="H6">SUMPRODUCT(($E$2:$E$100000=E6)*($M$2:$M$100000&lt;M6))+1</f>
        <v>99951</v>
      </c>
      <c r="I6" s="23">
        <f t="array" ref="I6">SUMPRODUCT(($F$2:$F$100000=F6)*($M$2:$M$100000&lt;M6))+1</f>
        <v>99951</v>
      </c>
      <c r="J6" s="23">
        <f t="array" ref="J6">SUMPRODUCT(($A$2:$A$100000=A6)*($M$2:$M$100000&lt;M6))+1</f>
        <v>5</v>
      </c>
      <c r="K6" s="20"/>
      <c r="L6" s="20" t="s">
        <v>30</v>
      </c>
      <c r="M6" s="27">
        <f>(N6+S6+X6)/(3600*24)</f>
        <v>3.4340277777777776E-3</v>
      </c>
      <c r="N6" s="24">
        <v>95.6</v>
      </c>
      <c r="O6" s="24">
        <v>500</v>
      </c>
      <c r="P6" s="24">
        <v>95.6</v>
      </c>
      <c r="Q6" s="24">
        <v>36</v>
      </c>
      <c r="R6" s="24">
        <v>0</v>
      </c>
      <c r="S6" s="25">
        <v>101</v>
      </c>
      <c r="T6" s="25">
        <v>1000</v>
      </c>
      <c r="U6" s="25">
        <v>101</v>
      </c>
      <c r="V6" s="25">
        <v>33</v>
      </c>
      <c r="W6" s="25">
        <v>0</v>
      </c>
      <c r="X6" s="26">
        <v>100.1</v>
      </c>
      <c r="Y6" s="26">
        <v>1500</v>
      </c>
      <c r="Z6" s="26">
        <v>100.1</v>
      </c>
      <c r="AA6" s="26">
        <v>35</v>
      </c>
      <c r="AB6" s="26">
        <v>0</v>
      </c>
    </row>
    <row r="7" spans="1:28" x14ac:dyDescent="0.25">
      <c r="A7" s="20" t="s">
        <v>45</v>
      </c>
      <c r="B7" s="21">
        <v>42350</v>
      </c>
      <c r="C7" s="22">
        <v>0.53402777777777777</v>
      </c>
      <c r="D7" s="22"/>
      <c r="E7" s="22"/>
      <c r="F7" s="22"/>
      <c r="G7" s="23">
        <v>6</v>
      </c>
      <c r="H7" s="23">
        <f t="array" ref="H7">SUMPRODUCT(($E$2:$E$100000=E7)*($M$2:$M$100000&lt;M7))+1</f>
        <v>99952</v>
      </c>
      <c r="I7" s="23">
        <f t="array" ref="I7">SUMPRODUCT(($F$2:$F$100000=F7)*($M$2:$M$100000&lt;M7))+1</f>
        <v>99952</v>
      </c>
      <c r="J7" s="23">
        <f t="array" ref="J7">SUMPRODUCT(($A$2:$A$100000=A7)*($M$2:$M$100000&lt;M7))+1</f>
        <v>6</v>
      </c>
      <c r="K7" s="20"/>
      <c r="L7" s="20" t="s">
        <v>31</v>
      </c>
      <c r="M7" s="27">
        <f>(N7+S7+X7)/(3600*24)</f>
        <v>3.5648148148148149E-3</v>
      </c>
      <c r="N7" s="24">
        <v>98.4</v>
      </c>
      <c r="O7" s="24">
        <v>500</v>
      </c>
      <c r="P7" s="24">
        <v>98.4</v>
      </c>
      <c r="Q7" s="24">
        <v>34</v>
      </c>
      <c r="R7" s="24">
        <v>0</v>
      </c>
      <c r="S7" s="25">
        <v>101.8</v>
      </c>
      <c r="T7" s="25">
        <v>1000</v>
      </c>
      <c r="U7" s="25">
        <v>101.8</v>
      </c>
      <c r="V7" s="25">
        <v>32</v>
      </c>
      <c r="W7" s="25">
        <v>0</v>
      </c>
      <c r="X7" s="26">
        <v>107.8</v>
      </c>
      <c r="Y7" s="26">
        <v>1500</v>
      </c>
      <c r="Z7" s="26">
        <v>107.8</v>
      </c>
      <c r="AA7" s="26">
        <v>35</v>
      </c>
      <c r="AB7" s="26">
        <v>0</v>
      </c>
    </row>
    <row r="8" spans="1:28" x14ac:dyDescent="0.25">
      <c r="A8" s="20" t="s">
        <v>45</v>
      </c>
      <c r="B8" s="21">
        <v>42350</v>
      </c>
      <c r="C8" s="22">
        <v>0.53402777777777777</v>
      </c>
      <c r="D8" s="22"/>
      <c r="E8" s="22"/>
      <c r="F8" s="22"/>
      <c r="G8" s="23">
        <v>7</v>
      </c>
      <c r="H8" s="23">
        <f t="array" ref="H8">SUMPRODUCT(($E$2:$E$100000=E8)*($M$2:$M$100000&lt;M8))+1</f>
        <v>99953</v>
      </c>
      <c r="I8" s="23">
        <f t="array" ref="I8">SUMPRODUCT(($F$2:$F$100000=F8)*($M$2:$M$100000&lt;M8))+1</f>
        <v>99953</v>
      </c>
      <c r="J8" s="23">
        <f t="array" ref="J8">SUMPRODUCT(($A$2:$A$100000=A8)*($M$2:$M$100000&lt;M8))+1</f>
        <v>7</v>
      </c>
      <c r="K8" s="20"/>
      <c r="L8" s="20" t="s">
        <v>26</v>
      </c>
      <c r="M8" s="27">
        <f>(N8+S8+X8)/(3600*24)</f>
        <v>3.5787037037037037E-3</v>
      </c>
      <c r="N8" s="24">
        <v>102.4</v>
      </c>
      <c r="O8" s="24">
        <v>500</v>
      </c>
      <c r="P8" s="24">
        <v>102.4</v>
      </c>
      <c r="Q8" s="24">
        <v>30</v>
      </c>
      <c r="R8" s="24">
        <v>0</v>
      </c>
      <c r="S8" s="25">
        <v>104.6</v>
      </c>
      <c r="T8" s="25">
        <v>1000</v>
      </c>
      <c r="U8" s="25">
        <v>104.6</v>
      </c>
      <c r="V8" s="25">
        <v>29</v>
      </c>
      <c r="W8" s="25">
        <v>0</v>
      </c>
      <c r="X8" s="26">
        <v>102.2</v>
      </c>
      <c r="Y8" s="26">
        <v>1500</v>
      </c>
      <c r="Z8" s="26">
        <v>102.2</v>
      </c>
      <c r="AA8" s="26">
        <v>35</v>
      </c>
      <c r="AB8" s="26">
        <v>0</v>
      </c>
    </row>
    <row r="9" spans="1:28" x14ac:dyDescent="0.25">
      <c r="A9" s="20" t="s">
        <v>45</v>
      </c>
      <c r="B9" s="21">
        <v>42350</v>
      </c>
      <c r="C9" s="22">
        <v>0.53402777777777777</v>
      </c>
      <c r="D9" s="22"/>
      <c r="E9" s="22"/>
      <c r="F9" s="22"/>
      <c r="G9" s="23">
        <v>8</v>
      </c>
      <c r="H9" s="23">
        <f t="array" ref="H9">SUMPRODUCT(($E$2:$E$100000=E9)*($M$2:$M$100000&lt;M9))+1</f>
        <v>99954</v>
      </c>
      <c r="I9" s="23">
        <f t="array" ref="I9">SUMPRODUCT(($F$2:$F$100000=F9)*($M$2:$M$100000&lt;M9))+1</f>
        <v>99954</v>
      </c>
      <c r="J9" s="23">
        <f t="array" ref="J9">SUMPRODUCT(($A$2:$A$100000=A9)*($M$2:$M$100000&lt;M9))+1</f>
        <v>8</v>
      </c>
      <c r="K9" s="20"/>
      <c r="L9" s="20" t="s">
        <v>32</v>
      </c>
      <c r="M9" s="27">
        <f>(N9+S9+X9)/(3600*24)</f>
        <v>3.6226851851851854E-3</v>
      </c>
      <c r="N9" s="24">
        <v>100.5</v>
      </c>
      <c r="O9" s="24">
        <v>500</v>
      </c>
      <c r="P9" s="24">
        <v>100.5</v>
      </c>
      <c r="Q9" s="24">
        <v>36</v>
      </c>
      <c r="R9" s="24">
        <v>0</v>
      </c>
      <c r="S9" s="25">
        <v>106.5</v>
      </c>
      <c r="T9" s="25">
        <v>1000</v>
      </c>
      <c r="U9" s="25">
        <v>106.5</v>
      </c>
      <c r="V9" s="25">
        <v>30</v>
      </c>
      <c r="W9" s="25">
        <v>0</v>
      </c>
      <c r="X9" s="26">
        <v>106</v>
      </c>
      <c r="Y9" s="26">
        <v>1500</v>
      </c>
      <c r="Z9" s="26">
        <v>106</v>
      </c>
      <c r="AA9" s="26">
        <v>34</v>
      </c>
      <c r="AB9" s="26">
        <v>0</v>
      </c>
    </row>
    <row r="10" spans="1:28" x14ac:dyDescent="0.25">
      <c r="A10" s="20" t="s">
        <v>45</v>
      </c>
      <c r="B10" s="21">
        <v>42350</v>
      </c>
      <c r="C10" s="22">
        <v>0.53402777777777777</v>
      </c>
      <c r="D10" s="22"/>
      <c r="E10" s="22"/>
      <c r="F10" s="22"/>
      <c r="G10" s="23">
        <v>9</v>
      </c>
      <c r="H10" s="23">
        <f t="array" ref="H10">SUMPRODUCT(($E$2:$E$100000=E10)*($M$2:$M$100000&lt;M10))+1</f>
        <v>99955</v>
      </c>
      <c r="I10" s="23">
        <f t="array" ref="I10">SUMPRODUCT(($F$2:$F$100000=F10)*($M$2:$M$100000&lt;M10))+1</f>
        <v>99955</v>
      </c>
      <c r="J10" s="23">
        <f t="array" ref="J10">SUMPRODUCT(($A$2:$A$100000=A10)*($M$2:$M$100000&lt;M10))+1</f>
        <v>9</v>
      </c>
      <c r="K10" s="20"/>
      <c r="L10" s="20" t="s">
        <v>33</v>
      </c>
      <c r="M10" s="27">
        <f>(N10+S10+X10)/(3600*24)</f>
        <v>3.6539351851851858E-3</v>
      </c>
      <c r="N10" s="24">
        <v>102.6</v>
      </c>
      <c r="O10" s="24">
        <v>500</v>
      </c>
      <c r="P10" s="24">
        <v>102.6</v>
      </c>
      <c r="Q10" s="24">
        <v>36</v>
      </c>
      <c r="R10" s="24">
        <v>0</v>
      </c>
      <c r="S10" s="25">
        <v>106.2</v>
      </c>
      <c r="T10" s="25">
        <v>1000</v>
      </c>
      <c r="U10" s="25">
        <v>106.2</v>
      </c>
      <c r="V10" s="25">
        <v>33</v>
      </c>
      <c r="W10" s="25">
        <v>0</v>
      </c>
      <c r="X10" s="26">
        <v>106.9</v>
      </c>
      <c r="Y10" s="26">
        <v>1500</v>
      </c>
      <c r="Z10" s="26">
        <v>106.9</v>
      </c>
      <c r="AA10" s="26">
        <v>34</v>
      </c>
      <c r="AB10" s="26">
        <v>0</v>
      </c>
    </row>
    <row r="11" spans="1:28" x14ac:dyDescent="0.25">
      <c r="A11" s="20" t="s">
        <v>45</v>
      </c>
      <c r="B11" s="21">
        <v>42350</v>
      </c>
      <c r="C11" s="22">
        <v>0.53402777777777777</v>
      </c>
      <c r="D11" s="22"/>
      <c r="E11" s="22"/>
      <c r="F11" s="22"/>
      <c r="G11" s="23">
        <v>10</v>
      </c>
      <c r="H11" s="23">
        <f t="array" ref="H11">SUMPRODUCT(($E$2:$E$100000=E11)*($M$2:$M$100000&lt;M11))+1</f>
        <v>99956</v>
      </c>
      <c r="I11" s="23">
        <f t="array" ref="I11">SUMPRODUCT(($F$2:$F$100000=F11)*($M$2:$M$100000&lt;M11))+1</f>
        <v>99956</v>
      </c>
      <c r="J11" s="23">
        <f t="array" ref="J11">SUMPRODUCT(($A$2:$A$100000=A11)*($M$2:$M$100000&lt;M11))+1</f>
        <v>10</v>
      </c>
      <c r="K11" s="20"/>
      <c r="L11" s="20" t="s">
        <v>34</v>
      </c>
      <c r="M11" s="27">
        <f>(N11+S11+X11)/(3600*24)</f>
        <v>3.681712962962963E-3</v>
      </c>
      <c r="N11" s="24">
        <v>104</v>
      </c>
      <c r="O11" s="24">
        <v>500</v>
      </c>
      <c r="P11" s="24">
        <v>104</v>
      </c>
      <c r="Q11" s="24">
        <v>34</v>
      </c>
      <c r="R11" s="24">
        <v>0</v>
      </c>
      <c r="S11" s="25">
        <v>106.7</v>
      </c>
      <c r="T11" s="25">
        <v>1000</v>
      </c>
      <c r="U11" s="25">
        <v>106.7</v>
      </c>
      <c r="V11" s="25">
        <v>33</v>
      </c>
      <c r="W11" s="25">
        <v>0</v>
      </c>
      <c r="X11" s="26">
        <v>107.4</v>
      </c>
      <c r="Y11" s="26">
        <v>1500</v>
      </c>
      <c r="Z11" s="26">
        <v>107.4</v>
      </c>
      <c r="AA11" s="26">
        <v>35</v>
      </c>
      <c r="AB11" s="26">
        <v>0</v>
      </c>
    </row>
    <row r="12" spans="1:28" x14ac:dyDescent="0.25">
      <c r="A12" s="20" t="s">
        <v>45</v>
      </c>
      <c r="B12" s="21">
        <v>42350</v>
      </c>
      <c r="C12" s="22">
        <v>0.53402777777777777</v>
      </c>
      <c r="D12" s="22"/>
      <c r="E12" s="22"/>
      <c r="F12" s="22"/>
      <c r="G12" s="23">
        <v>11</v>
      </c>
      <c r="H12" s="23">
        <f t="array" ref="H12">SUMPRODUCT(($E$2:$E$100000=E12)*($M$2:$M$100000&lt;M12))+1</f>
        <v>99957</v>
      </c>
      <c r="I12" s="23">
        <f t="array" ref="I12">SUMPRODUCT(($F$2:$F$100000=F12)*($M$2:$M$100000&lt;M12))+1</f>
        <v>99957</v>
      </c>
      <c r="J12" s="23">
        <f t="array" ref="J12">SUMPRODUCT(($A$2:$A$100000=A12)*($M$2:$M$100000&lt;M12))+1</f>
        <v>11</v>
      </c>
      <c r="K12" s="20"/>
      <c r="L12" s="20" t="s">
        <v>25</v>
      </c>
      <c r="M12" s="27">
        <f>(N12+S12+X12)/(3600*24)</f>
        <v>3.6863425925925926E-3</v>
      </c>
      <c r="N12" s="24">
        <v>103.5</v>
      </c>
      <c r="O12" s="24">
        <v>500</v>
      </c>
      <c r="P12" s="24">
        <v>103.5</v>
      </c>
      <c r="Q12" s="24">
        <v>34</v>
      </c>
      <c r="R12" s="24">
        <v>0</v>
      </c>
      <c r="S12" s="25">
        <v>107.1</v>
      </c>
      <c r="T12" s="25">
        <v>1000</v>
      </c>
      <c r="U12" s="25">
        <v>107.1</v>
      </c>
      <c r="V12" s="25">
        <v>33</v>
      </c>
      <c r="W12" s="25">
        <v>0</v>
      </c>
      <c r="X12" s="26">
        <v>107.9</v>
      </c>
      <c r="Y12" s="26">
        <v>1500</v>
      </c>
      <c r="Z12" s="26">
        <v>107.9</v>
      </c>
      <c r="AA12" s="26">
        <v>35</v>
      </c>
      <c r="AB12" s="26">
        <v>0</v>
      </c>
    </row>
    <row r="13" spans="1:28" x14ac:dyDescent="0.25">
      <c r="A13" s="20" t="s">
        <v>45</v>
      </c>
      <c r="B13" s="21">
        <v>42350</v>
      </c>
      <c r="C13" s="22">
        <v>0.53402777777777777</v>
      </c>
      <c r="D13" s="22"/>
      <c r="E13" s="22"/>
      <c r="F13" s="22"/>
      <c r="G13" s="23">
        <v>12</v>
      </c>
      <c r="H13" s="23">
        <f t="array" ref="H13">SUMPRODUCT(($E$2:$E$100000=E13)*($M$2:$M$100000&lt;M13))+1</f>
        <v>99959</v>
      </c>
      <c r="I13" s="23">
        <f t="array" ref="I13">SUMPRODUCT(($F$2:$F$100000=F13)*($M$2:$M$100000&lt;M13))+1</f>
        <v>99959</v>
      </c>
      <c r="J13" s="23">
        <f t="array" ref="J13">SUMPRODUCT(($A$2:$A$100000=A13)*($M$2:$M$100000&lt;M13))+1</f>
        <v>12</v>
      </c>
      <c r="K13" s="20"/>
      <c r="L13" s="20" t="s">
        <v>35</v>
      </c>
      <c r="M13" s="27">
        <f>(N13+S13+X13)/(3600*24)</f>
        <v>3.7291666666666671E-3</v>
      </c>
      <c r="N13" s="24">
        <v>105.5</v>
      </c>
      <c r="O13" s="24">
        <v>500</v>
      </c>
      <c r="P13" s="24">
        <v>105.5</v>
      </c>
      <c r="Q13" s="24">
        <v>36</v>
      </c>
      <c r="R13" s="24">
        <v>0</v>
      </c>
      <c r="S13" s="25">
        <v>108.8</v>
      </c>
      <c r="T13" s="25">
        <v>1000</v>
      </c>
      <c r="U13" s="25">
        <v>108.8</v>
      </c>
      <c r="V13" s="25">
        <v>32</v>
      </c>
      <c r="W13" s="25">
        <v>0</v>
      </c>
      <c r="X13" s="26">
        <v>107.9</v>
      </c>
      <c r="Y13" s="26">
        <v>1500</v>
      </c>
      <c r="Z13" s="26">
        <v>107.9</v>
      </c>
      <c r="AA13" s="26">
        <v>35</v>
      </c>
      <c r="AB13" s="26">
        <v>0</v>
      </c>
    </row>
    <row r="14" spans="1:28" x14ac:dyDescent="0.25">
      <c r="A14" s="20" t="s">
        <v>45</v>
      </c>
      <c r="B14" s="21">
        <v>42350</v>
      </c>
      <c r="C14" s="22">
        <v>0.53402777777777777</v>
      </c>
      <c r="D14" s="22"/>
      <c r="E14" s="22"/>
      <c r="F14" s="22"/>
      <c r="G14" s="23">
        <v>13</v>
      </c>
      <c r="H14" s="23">
        <f t="array" ref="H14">SUMPRODUCT(($E$2:$E$100000=E14)*($M$2:$M$100000&lt;M14))+1</f>
        <v>99961</v>
      </c>
      <c r="I14" s="23">
        <f t="array" ref="I14">SUMPRODUCT(($F$2:$F$100000=F14)*($M$2:$M$100000&lt;M14))+1</f>
        <v>99961</v>
      </c>
      <c r="J14" s="23">
        <f t="array" ref="J14">SUMPRODUCT(($A$2:$A$100000=A14)*($M$2:$M$100000&lt;M14))+1</f>
        <v>13</v>
      </c>
      <c r="K14" s="20"/>
      <c r="L14" s="20" t="s">
        <v>36</v>
      </c>
      <c r="M14" s="27">
        <f>(N14+S14+X14)/(3600*24)</f>
        <v>3.7407407407407407E-3</v>
      </c>
      <c r="N14" s="24">
        <v>105.7</v>
      </c>
      <c r="O14" s="24">
        <v>500</v>
      </c>
      <c r="P14" s="24">
        <v>105.7</v>
      </c>
      <c r="Q14" s="24">
        <v>32</v>
      </c>
      <c r="R14" s="24">
        <v>0</v>
      </c>
      <c r="S14" s="25">
        <v>110.8</v>
      </c>
      <c r="T14" s="25">
        <v>1000</v>
      </c>
      <c r="U14" s="25">
        <v>110.8</v>
      </c>
      <c r="V14" s="25">
        <v>27</v>
      </c>
      <c r="W14" s="25">
        <v>0</v>
      </c>
      <c r="X14" s="26">
        <v>106.7</v>
      </c>
      <c r="Y14" s="26">
        <v>1500</v>
      </c>
      <c r="Z14" s="26">
        <v>106.7</v>
      </c>
      <c r="AA14" s="26">
        <v>34</v>
      </c>
      <c r="AB14" s="26">
        <v>0</v>
      </c>
    </row>
    <row r="15" spans="1:28" x14ac:dyDescent="0.25">
      <c r="A15" s="20" t="s">
        <v>46</v>
      </c>
      <c r="B15" s="21">
        <v>42350</v>
      </c>
      <c r="C15" s="22">
        <v>0.53402777777777777</v>
      </c>
      <c r="D15" s="22"/>
      <c r="E15" s="22"/>
      <c r="F15" s="22"/>
      <c r="G15" s="23">
        <v>14</v>
      </c>
      <c r="H15" s="23">
        <f t="array" ref="H15">SUMPRODUCT(($E$2:$E$100000=E15)*($M$2:$M$100000&lt;M15))+1</f>
        <v>99960</v>
      </c>
      <c r="I15" s="23">
        <f t="array" ref="I15">SUMPRODUCT(($F$2:$F$100000=F15)*($M$2:$M$100000&lt;M15))+1</f>
        <v>99960</v>
      </c>
      <c r="J15" s="23">
        <f t="array" ref="J15">SUMPRODUCT(($A$2:$A$100000=A15)*($M$2:$M$100000&lt;M15))+1</f>
        <v>1</v>
      </c>
      <c r="K15" s="20"/>
      <c r="L15" s="20" t="s">
        <v>47</v>
      </c>
      <c r="M15" s="27">
        <f>(N15+S15+X15)/(3600*24)</f>
        <v>3.7361111111111106E-3</v>
      </c>
      <c r="N15" s="24">
        <v>104.3</v>
      </c>
      <c r="O15" s="24">
        <v>500</v>
      </c>
      <c r="P15" s="24">
        <v>104.3</v>
      </c>
      <c r="Q15" s="24">
        <v>33</v>
      </c>
      <c r="R15" s="24">
        <v>0</v>
      </c>
      <c r="S15" s="25">
        <v>109.9</v>
      </c>
      <c r="T15" s="25">
        <v>1000</v>
      </c>
      <c r="U15" s="25">
        <v>109.9</v>
      </c>
      <c r="V15" s="25">
        <v>31</v>
      </c>
      <c r="W15" s="25">
        <v>0</v>
      </c>
      <c r="X15" s="26">
        <v>108.6</v>
      </c>
      <c r="Y15" s="26">
        <v>1500</v>
      </c>
      <c r="Z15" s="26">
        <v>108.6</v>
      </c>
      <c r="AA15" s="26">
        <v>31</v>
      </c>
      <c r="AB15" s="26">
        <v>0</v>
      </c>
    </row>
    <row r="16" spans="1:28" x14ac:dyDescent="0.25">
      <c r="A16" s="20" t="s">
        <v>46</v>
      </c>
      <c r="B16" s="21">
        <v>42350</v>
      </c>
      <c r="C16" s="22">
        <v>0.53402777777777777</v>
      </c>
      <c r="D16" s="22"/>
      <c r="E16" s="22"/>
      <c r="F16" s="22"/>
      <c r="G16" s="23">
        <v>15</v>
      </c>
      <c r="H16" s="23">
        <f t="array" ref="H16">SUMPRODUCT(($E$2:$E$100000=E16)*($M$2:$M$100000&lt;M16))+1</f>
        <v>99962</v>
      </c>
      <c r="I16" s="23">
        <f t="array" ref="I16">SUMPRODUCT(($F$2:$F$100000=F16)*($M$2:$M$100000&lt;M16))+1</f>
        <v>99962</v>
      </c>
      <c r="J16" s="23">
        <f t="array" ref="J16">SUMPRODUCT(($A$2:$A$100000=A16)*($M$2:$M$100000&lt;M16))+1</f>
        <v>2</v>
      </c>
      <c r="K16" s="20"/>
      <c r="L16" s="20" t="s">
        <v>50</v>
      </c>
      <c r="M16" s="27">
        <f>(N16+S16+X16)/(3600*24)</f>
        <v>3.7442129629629631E-3</v>
      </c>
      <c r="N16" s="24">
        <v>103.4</v>
      </c>
      <c r="O16" s="24">
        <v>500</v>
      </c>
      <c r="P16" s="24">
        <v>103.4</v>
      </c>
      <c r="Q16" s="24">
        <v>36</v>
      </c>
      <c r="R16" s="24">
        <v>0</v>
      </c>
      <c r="S16" s="25">
        <v>109.5</v>
      </c>
      <c r="T16" s="25">
        <v>1000</v>
      </c>
      <c r="U16" s="25">
        <v>109.5</v>
      </c>
      <c r="V16" s="25">
        <v>33</v>
      </c>
      <c r="W16" s="25">
        <v>0</v>
      </c>
      <c r="X16" s="26">
        <v>110.6</v>
      </c>
      <c r="Y16" s="26">
        <v>1500</v>
      </c>
      <c r="Z16" s="26">
        <v>110.6</v>
      </c>
      <c r="AA16" s="26">
        <v>30</v>
      </c>
      <c r="AB16" s="26">
        <v>0</v>
      </c>
    </row>
    <row r="17" spans="1:28" x14ac:dyDescent="0.25">
      <c r="A17" s="20" t="s">
        <v>46</v>
      </c>
      <c r="B17" s="21">
        <v>42350</v>
      </c>
      <c r="C17" s="22">
        <v>0.53402777777777777</v>
      </c>
      <c r="D17" s="22"/>
      <c r="E17" s="22"/>
      <c r="F17" s="22"/>
      <c r="G17" s="23">
        <v>16</v>
      </c>
      <c r="H17" s="23">
        <f t="array" ref="H17">SUMPRODUCT(($E$2:$E$100000=E17)*($M$2:$M$100000&lt;M17))+1</f>
        <v>99963</v>
      </c>
      <c r="I17" s="23">
        <f t="array" ref="I17">SUMPRODUCT(($F$2:$F$100000=F17)*($M$2:$M$100000&lt;M17))+1</f>
        <v>99963</v>
      </c>
      <c r="J17" s="23">
        <f t="array" ref="J17">SUMPRODUCT(($A$2:$A$100000=A17)*($M$2:$M$100000&lt;M17))+1</f>
        <v>3</v>
      </c>
      <c r="K17" s="20"/>
      <c r="L17" s="20" t="s">
        <v>54</v>
      </c>
      <c r="M17" s="27">
        <f>(N17+S17+X17)/(3600*24)</f>
        <v>3.7615740740740739E-3</v>
      </c>
      <c r="N17" s="24">
        <v>105.7</v>
      </c>
      <c r="O17" s="24">
        <v>500</v>
      </c>
      <c r="P17" s="24">
        <v>105.7</v>
      </c>
      <c r="Q17" s="24">
        <v>34</v>
      </c>
      <c r="R17" s="24">
        <v>0</v>
      </c>
      <c r="S17" s="25">
        <v>110.4</v>
      </c>
      <c r="T17" s="25">
        <v>1000</v>
      </c>
      <c r="U17" s="25">
        <v>110.4</v>
      </c>
      <c r="V17" s="25">
        <v>32</v>
      </c>
      <c r="W17" s="25">
        <v>0</v>
      </c>
      <c r="X17" s="26">
        <v>108.9</v>
      </c>
      <c r="Y17" s="26">
        <v>1500</v>
      </c>
      <c r="Z17" s="26">
        <v>108.9</v>
      </c>
      <c r="AA17" s="26">
        <v>33</v>
      </c>
      <c r="AB17" s="26">
        <v>0</v>
      </c>
    </row>
    <row r="18" spans="1:28" x14ac:dyDescent="0.25">
      <c r="A18" s="20" t="s">
        <v>46</v>
      </c>
      <c r="B18" s="21">
        <v>42350</v>
      </c>
      <c r="C18" s="22">
        <v>0.53402777777777777</v>
      </c>
      <c r="D18" s="22"/>
      <c r="E18" s="22"/>
      <c r="F18" s="22"/>
      <c r="G18" s="23">
        <v>17</v>
      </c>
      <c r="H18" s="23">
        <f t="array" ref="H18">SUMPRODUCT(($E$2:$E$100000=E18)*($M$2:$M$100000&lt;M18))+1</f>
        <v>99964</v>
      </c>
      <c r="I18" s="23">
        <f t="array" ref="I18">SUMPRODUCT(($F$2:$F$100000=F18)*($M$2:$M$100000&lt;M18))+1</f>
        <v>99964</v>
      </c>
      <c r="J18" s="23">
        <f t="array" ref="J18">SUMPRODUCT(($A$2:$A$100000=A18)*($M$2:$M$100000&lt;M18))+1</f>
        <v>4</v>
      </c>
      <c r="K18" s="20"/>
      <c r="L18" s="20" t="s">
        <v>48</v>
      </c>
      <c r="M18" s="27">
        <f>(N18+S18+X18)/(3600*24)</f>
        <v>3.7777777777777775E-3</v>
      </c>
      <c r="N18" s="24">
        <v>107.2</v>
      </c>
      <c r="O18" s="24">
        <v>500</v>
      </c>
      <c r="P18" s="24">
        <v>107.2</v>
      </c>
      <c r="Q18" s="24">
        <v>32</v>
      </c>
      <c r="R18" s="24">
        <v>0</v>
      </c>
      <c r="S18" s="25">
        <v>109.3</v>
      </c>
      <c r="T18" s="25">
        <v>1000</v>
      </c>
      <c r="U18" s="25">
        <v>109.3</v>
      </c>
      <c r="V18" s="25">
        <v>31</v>
      </c>
      <c r="W18" s="25">
        <v>0</v>
      </c>
      <c r="X18" s="26">
        <v>109.9</v>
      </c>
      <c r="Y18" s="26">
        <v>1500</v>
      </c>
      <c r="Z18" s="26">
        <v>109.9</v>
      </c>
      <c r="AA18" s="26">
        <v>34</v>
      </c>
      <c r="AB18" s="26">
        <v>0</v>
      </c>
    </row>
    <row r="19" spans="1:28" x14ac:dyDescent="0.25">
      <c r="A19" s="20" t="s">
        <v>46</v>
      </c>
      <c r="B19" s="21">
        <v>42350</v>
      </c>
      <c r="C19" s="22">
        <v>0.53402777777777777</v>
      </c>
      <c r="D19" s="22"/>
      <c r="E19" s="22"/>
      <c r="F19" s="22"/>
      <c r="G19" s="23">
        <v>18</v>
      </c>
      <c r="H19" s="23">
        <f t="array" ref="H19">SUMPRODUCT(($E$2:$E$100000=E19)*($M$2:$M$100000&lt;M19))+1</f>
        <v>99965</v>
      </c>
      <c r="I19" s="23">
        <f t="array" ref="I19">SUMPRODUCT(($F$2:$F$100000=F19)*($M$2:$M$100000&lt;M19))+1</f>
        <v>99965</v>
      </c>
      <c r="J19" s="23">
        <f t="array" ref="J19">SUMPRODUCT(($A$2:$A$100000=A19)*($M$2:$M$100000&lt;M19))+1</f>
        <v>5</v>
      </c>
      <c r="K19" s="20"/>
      <c r="L19" s="20" t="s">
        <v>51</v>
      </c>
      <c r="M19" s="27">
        <f>(N19+S19+X19)/(3600*24)</f>
        <v>3.7974537037037039E-3</v>
      </c>
      <c r="N19" s="24">
        <v>104.5</v>
      </c>
      <c r="O19" s="24">
        <v>500</v>
      </c>
      <c r="P19" s="24">
        <v>104.5</v>
      </c>
      <c r="Q19" s="24">
        <v>32</v>
      </c>
      <c r="R19" s="24">
        <v>0</v>
      </c>
      <c r="S19" s="25">
        <v>111.2</v>
      </c>
      <c r="T19" s="25">
        <v>1000</v>
      </c>
      <c r="U19" s="25">
        <v>111.2</v>
      </c>
      <c r="V19" s="25">
        <v>31</v>
      </c>
      <c r="W19" s="25">
        <v>0</v>
      </c>
      <c r="X19" s="26">
        <v>112.4</v>
      </c>
      <c r="Y19" s="26">
        <v>1500</v>
      </c>
      <c r="Z19" s="26">
        <v>112.4</v>
      </c>
      <c r="AA19" s="26">
        <v>32</v>
      </c>
      <c r="AB19" s="26">
        <v>0</v>
      </c>
    </row>
    <row r="20" spans="1:28" x14ac:dyDescent="0.25">
      <c r="A20" s="20" t="s">
        <v>46</v>
      </c>
      <c r="B20" s="21">
        <v>42350</v>
      </c>
      <c r="C20" s="22">
        <v>0.53402777777777777</v>
      </c>
      <c r="D20" s="22"/>
      <c r="E20" s="22"/>
      <c r="F20" s="22"/>
      <c r="G20" s="23">
        <v>19</v>
      </c>
      <c r="H20" s="23">
        <f t="array" ref="H20">SUMPRODUCT(($E$2:$E$100000=E20)*($M$2:$M$100000&lt;M20))+1</f>
        <v>99966</v>
      </c>
      <c r="I20" s="23">
        <f t="array" ref="I20">SUMPRODUCT(($F$2:$F$100000=F20)*($M$2:$M$100000&lt;M20))+1</f>
        <v>99966</v>
      </c>
      <c r="J20" s="23">
        <f t="array" ref="J20">SUMPRODUCT(($A$2:$A$100000=A20)*($M$2:$M$100000&lt;M20))+1</f>
        <v>6</v>
      </c>
      <c r="K20" s="20"/>
      <c r="L20" s="20" t="s">
        <v>49</v>
      </c>
      <c r="M20" s="27">
        <f>(N20+S20+X20)/(3600*24)</f>
        <v>3.8148148148148152E-3</v>
      </c>
      <c r="N20" s="24">
        <v>103</v>
      </c>
      <c r="O20" s="24">
        <v>500</v>
      </c>
      <c r="P20" s="24">
        <v>103</v>
      </c>
      <c r="Q20" s="24">
        <v>35</v>
      </c>
      <c r="R20" s="24">
        <v>0</v>
      </c>
      <c r="S20" s="25">
        <v>112.4</v>
      </c>
      <c r="T20" s="25">
        <v>1000</v>
      </c>
      <c r="U20" s="25">
        <v>112.4</v>
      </c>
      <c r="V20" s="25">
        <v>34</v>
      </c>
      <c r="W20" s="25">
        <v>0</v>
      </c>
      <c r="X20" s="26">
        <v>114.2</v>
      </c>
      <c r="Y20" s="26">
        <v>1500</v>
      </c>
      <c r="Z20" s="26">
        <v>114.2</v>
      </c>
      <c r="AA20" s="26">
        <v>36</v>
      </c>
      <c r="AB20" s="26">
        <v>0</v>
      </c>
    </row>
    <row r="21" spans="1:28" x14ac:dyDescent="0.25">
      <c r="A21" s="20" t="s">
        <v>46</v>
      </c>
      <c r="B21" s="21">
        <v>42350</v>
      </c>
      <c r="C21" s="22">
        <v>0.53402777777777777</v>
      </c>
      <c r="D21" s="22"/>
      <c r="E21" s="22"/>
      <c r="F21" s="22"/>
      <c r="G21" s="23">
        <v>20</v>
      </c>
      <c r="H21" s="23">
        <f t="array" ref="H21">SUMPRODUCT(($E$2:$E$100000=E21)*($M$2:$M$100000&lt;M21))+1</f>
        <v>99967</v>
      </c>
      <c r="I21" s="23">
        <f t="array" ref="I21">SUMPRODUCT(($F$2:$F$100000=F21)*($M$2:$M$100000&lt;M21))+1</f>
        <v>99967</v>
      </c>
      <c r="J21" s="23">
        <f t="array" ref="J21">SUMPRODUCT(($A$2:$A$100000=A21)*($M$2:$M$100000&lt;M21))+1</f>
        <v>7</v>
      </c>
      <c r="K21" s="20"/>
      <c r="L21" s="20" t="s">
        <v>57</v>
      </c>
      <c r="M21" s="27">
        <f>(N21+S21+X21)/(3600*24)</f>
        <v>3.8310185185185183E-3</v>
      </c>
      <c r="N21" s="24">
        <v>108.1</v>
      </c>
      <c r="O21" s="24">
        <v>500</v>
      </c>
      <c r="P21" s="24">
        <v>108.1</v>
      </c>
      <c r="Q21" s="24">
        <v>33</v>
      </c>
      <c r="R21" s="24">
        <v>0</v>
      </c>
      <c r="S21" s="25">
        <v>112.1</v>
      </c>
      <c r="T21" s="25">
        <v>1000</v>
      </c>
      <c r="U21" s="25">
        <v>112.1</v>
      </c>
      <c r="V21" s="25">
        <v>30</v>
      </c>
      <c r="W21" s="25">
        <v>0</v>
      </c>
      <c r="X21" s="26">
        <v>110.8</v>
      </c>
      <c r="Y21" s="26">
        <v>1500</v>
      </c>
      <c r="Z21" s="26">
        <v>110.8</v>
      </c>
      <c r="AA21" s="26">
        <v>36</v>
      </c>
      <c r="AB21" s="26">
        <v>0</v>
      </c>
    </row>
    <row r="22" spans="1:28" x14ac:dyDescent="0.25">
      <c r="A22" s="20" t="s">
        <v>46</v>
      </c>
      <c r="B22" s="21">
        <v>42350</v>
      </c>
      <c r="C22" s="22">
        <v>0.53402777777777777</v>
      </c>
      <c r="D22" s="22"/>
      <c r="E22" s="22"/>
      <c r="F22" s="22"/>
      <c r="G22" s="23">
        <v>21</v>
      </c>
      <c r="H22" s="23">
        <f t="array" ref="H22">SUMPRODUCT(($E$2:$E$100000=E22)*($M$2:$M$100000&lt;M22))+1</f>
        <v>99968</v>
      </c>
      <c r="I22" s="23">
        <f t="array" ref="I22">SUMPRODUCT(($F$2:$F$100000=F22)*($M$2:$M$100000&lt;M22))+1</f>
        <v>99968</v>
      </c>
      <c r="J22" s="23">
        <f t="array" ref="J22">SUMPRODUCT(($A$2:$A$100000=A22)*($M$2:$M$100000&lt;M22))+1</f>
        <v>8</v>
      </c>
      <c r="K22" s="20"/>
      <c r="L22" s="20" t="s">
        <v>55</v>
      </c>
      <c r="M22" s="27">
        <f>(N22+S22+X22)/(3600*24)</f>
        <v>3.8344907407407407E-3</v>
      </c>
      <c r="N22" s="24">
        <v>108.6</v>
      </c>
      <c r="O22" s="24">
        <v>500</v>
      </c>
      <c r="P22" s="24">
        <v>108.6</v>
      </c>
      <c r="Q22" s="24">
        <v>32</v>
      </c>
      <c r="R22" s="24">
        <v>0</v>
      </c>
      <c r="S22" s="25">
        <v>109.7</v>
      </c>
      <c r="T22" s="25">
        <v>1000</v>
      </c>
      <c r="U22" s="25">
        <v>109.7</v>
      </c>
      <c r="V22" s="25">
        <v>31</v>
      </c>
      <c r="W22" s="25">
        <v>0</v>
      </c>
      <c r="X22" s="26">
        <v>113</v>
      </c>
      <c r="Y22" s="26">
        <v>1500</v>
      </c>
      <c r="Z22" s="26">
        <v>113</v>
      </c>
      <c r="AA22" s="26">
        <v>33</v>
      </c>
      <c r="AB22" s="26">
        <v>0</v>
      </c>
    </row>
    <row r="23" spans="1:28" x14ac:dyDescent="0.25">
      <c r="A23" s="20" t="s">
        <v>46</v>
      </c>
      <c r="B23" s="21">
        <v>42350</v>
      </c>
      <c r="C23" s="22">
        <v>0.53402777777777777</v>
      </c>
      <c r="D23" s="22"/>
      <c r="E23" s="22"/>
      <c r="F23" s="22"/>
      <c r="G23" s="23">
        <v>22</v>
      </c>
      <c r="H23" s="23">
        <f t="array" ref="H23">SUMPRODUCT(($E$2:$E$100000=E23)*($M$2:$M$100000&lt;M23))+1</f>
        <v>99971</v>
      </c>
      <c r="I23" s="23">
        <f t="array" ref="I23">SUMPRODUCT(($F$2:$F$100000=F23)*($M$2:$M$100000&lt;M23))+1</f>
        <v>99971</v>
      </c>
      <c r="J23" s="23">
        <f t="array" ref="J23">SUMPRODUCT(($A$2:$A$100000=A23)*($M$2:$M$100000&lt;M23))+1</f>
        <v>9</v>
      </c>
      <c r="K23" s="20"/>
      <c r="L23" s="20" t="s">
        <v>59</v>
      </c>
      <c r="M23" s="27">
        <f>(N23+S23+X23)/(3600*24)</f>
        <v>3.868055555555556E-3</v>
      </c>
      <c r="N23" s="24">
        <v>107.5</v>
      </c>
      <c r="O23" s="24">
        <v>500</v>
      </c>
      <c r="P23" s="24">
        <v>107.5</v>
      </c>
      <c r="Q23" s="24">
        <v>36</v>
      </c>
      <c r="R23" s="24">
        <v>0</v>
      </c>
      <c r="S23" s="25">
        <v>113.3</v>
      </c>
      <c r="T23" s="25">
        <v>1000</v>
      </c>
      <c r="U23" s="25">
        <v>113.3</v>
      </c>
      <c r="V23" s="25">
        <v>31</v>
      </c>
      <c r="W23" s="25">
        <v>0</v>
      </c>
      <c r="X23" s="26">
        <v>113.4</v>
      </c>
      <c r="Y23" s="26">
        <v>1500</v>
      </c>
      <c r="Z23" s="26">
        <v>113.4</v>
      </c>
      <c r="AA23" s="26">
        <v>35</v>
      </c>
      <c r="AB23" s="26">
        <v>0</v>
      </c>
    </row>
    <row r="24" spans="1:28" x14ac:dyDescent="0.25">
      <c r="A24" s="20" t="s">
        <v>46</v>
      </c>
      <c r="B24" s="21">
        <v>42350</v>
      </c>
      <c r="C24" s="22">
        <v>0.53402777777777777</v>
      </c>
      <c r="D24" s="22"/>
      <c r="E24" s="22"/>
      <c r="F24" s="22"/>
      <c r="G24" s="23">
        <v>23</v>
      </c>
      <c r="H24" s="23">
        <f t="array" ref="H24">SUMPRODUCT(($E$2:$E$100000=E24)*($M$2:$M$100000&lt;M24))+1</f>
        <v>99973</v>
      </c>
      <c r="I24" s="23">
        <f t="array" ref="I24">SUMPRODUCT(($F$2:$F$100000=F24)*($M$2:$M$100000&lt;M24))+1</f>
        <v>99973</v>
      </c>
      <c r="J24" s="23">
        <f t="array" ref="J24">SUMPRODUCT(($A$2:$A$100000=A24)*($M$2:$M$100000&lt;M24))+1</f>
        <v>10</v>
      </c>
      <c r="K24" s="20"/>
      <c r="L24" s="20" t="s">
        <v>53</v>
      </c>
      <c r="M24" s="27">
        <f>(N24+S24+X24)/(3600*24)</f>
        <v>3.8854166666666664E-3</v>
      </c>
      <c r="N24" s="24">
        <v>110.5</v>
      </c>
      <c r="O24" s="24">
        <v>500</v>
      </c>
      <c r="P24" s="24">
        <v>110.5</v>
      </c>
      <c r="Q24" s="24">
        <v>35</v>
      </c>
      <c r="R24" s="24">
        <v>0</v>
      </c>
      <c r="S24" s="25">
        <v>112</v>
      </c>
      <c r="T24" s="25">
        <v>1000</v>
      </c>
      <c r="U24" s="25">
        <v>112</v>
      </c>
      <c r="V24" s="25">
        <v>34</v>
      </c>
      <c r="W24" s="25">
        <v>0</v>
      </c>
      <c r="X24" s="26">
        <v>113.2</v>
      </c>
      <c r="Y24" s="26">
        <v>1500</v>
      </c>
      <c r="Z24" s="26">
        <v>113.2</v>
      </c>
      <c r="AA24" s="26">
        <v>25</v>
      </c>
      <c r="AB24" s="26">
        <v>0</v>
      </c>
    </row>
    <row r="25" spans="1:28" x14ac:dyDescent="0.25">
      <c r="A25" s="20" t="s">
        <v>46</v>
      </c>
      <c r="B25" s="21">
        <v>42350</v>
      </c>
      <c r="C25" s="22">
        <v>0.53402777777777777</v>
      </c>
      <c r="D25" s="22"/>
      <c r="E25" s="22"/>
      <c r="F25" s="22"/>
      <c r="G25" s="23">
        <v>24</v>
      </c>
      <c r="H25" s="23">
        <f t="array" ref="H25">SUMPRODUCT(($E$2:$E$100000=E25)*($M$2:$M$100000&lt;M25))+1</f>
        <v>99974</v>
      </c>
      <c r="I25" s="23">
        <f t="array" ref="I25">SUMPRODUCT(($F$2:$F$100000=F25)*($M$2:$M$100000&lt;M25))+1</f>
        <v>99974</v>
      </c>
      <c r="J25" s="23">
        <f t="array" ref="J25">SUMPRODUCT(($A$2:$A$100000=A25)*($M$2:$M$100000&lt;M25))+1</f>
        <v>11</v>
      </c>
      <c r="K25" s="20"/>
      <c r="L25" s="20" t="s">
        <v>58</v>
      </c>
      <c r="M25" s="27">
        <f>(N25+S25+X25)/(3600*24)</f>
        <v>3.8865740740740744E-3</v>
      </c>
      <c r="N25" s="24">
        <v>107.3</v>
      </c>
      <c r="O25" s="24">
        <v>500</v>
      </c>
      <c r="P25" s="24">
        <v>107.3</v>
      </c>
      <c r="Q25" s="24">
        <v>30</v>
      </c>
      <c r="R25" s="24">
        <v>0</v>
      </c>
      <c r="S25" s="25">
        <v>113.5</v>
      </c>
      <c r="T25" s="25">
        <v>1000</v>
      </c>
      <c r="U25" s="25">
        <v>113.5</v>
      </c>
      <c r="V25" s="25">
        <v>27</v>
      </c>
      <c r="W25" s="25">
        <v>0</v>
      </c>
      <c r="X25" s="26">
        <v>115</v>
      </c>
      <c r="Y25" s="26">
        <v>1500</v>
      </c>
      <c r="Z25" s="26">
        <v>115</v>
      </c>
      <c r="AA25" s="26">
        <v>32</v>
      </c>
      <c r="AB25" s="26">
        <v>0</v>
      </c>
    </row>
    <row r="26" spans="1:28" x14ac:dyDescent="0.25">
      <c r="A26" s="20" t="s">
        <v>46</v>
      </c>
      <c r="B26" s="21">
        <v>42350</v>
      </c>
      <c r="C26" s="22">
        <v>0.53402777777777777</v>
      </c>
      <c r="D26" s="22"/>
      <c r="E26" s="22"/>
      <c r="F26" s="22"/>
      <c r="G26" s="23">
        <v>25</v>
      </c>
      <c r="H26" s="23">
        <f t="array" ref="H26">SUMPRODUCT(($E$2:$E$100000=E26)*($M$2:$M$100000&lt;M26))+1</f>
        <v>99975</v>
      </c>
      <c r="I26" s="23">
        <f t="array" ref="I26">SUMPRODUCT(($F$2:$F$100000=F26)*($M$2:$M$100000&lt;M26))+1</f>
        <v>99975</v>
      </c>
      <c r="J26" s="23">
        <f t="array" ref="J26">SUMPRODUCT(($A$2:$A$100000=A26)*($M$2:$M$100000&lt;M26))+1</f>
        <v>12</v>
      </c>
      <c r="K26" s="20"/>
      <c r="L26" s="20" t="s">
        <v>60</v>
      </c>
      <c r="M26" s="27">
        <f>(N26+S26+X26)/(3600*24)</f>
        <v>3.8923611111111108E-3</v>
      </c>
      <c r="N26" s="24">
        <v>109.1</v>
      </c>
      <c r="O26" s="24">
        <v>500</v>
      </c>
      <c r="P26" s="24">
        <v>109.1</v>
      </c>
      <c r="Q26" s="24">
        <v>34</v>
      </c>
      <c r="R26" s="24">
        <v>0</v>
      </c>
      <c r="S26" s="25">
        <v>114.3</v>
      </c>
      <c r="T26" s="25">
        <v>1000</v>
      </c>
      <c r="U26" s="25">
        <v>114.3</v>
      </c>
      <c r="V26" s="25">
        <v>30</v>
      </c>
      <c r="W26" s="25">
        <v>0</v>
      </c>
      <c r="X26" s="26">
        <v>112.9</v>
      </c>
      <c r="Y26" s="26">
        <v>1500</v>
      </c>
      <c r="Z26" s="26">
        <v>112.9</v>
      </c>
      <c r="AA26" s="26">
        <v>28</v>
      </c>
      <c r="AB26" s="26">
        <v>0</v>
      </c>
    </row>
    <row r="27" spans="1:28" x14ac:dyDescent="0.25">
      <c r="A27" s="20" t="s">
        <v>46</v>
      </c>
      <c r="B27" s="21">
        <v>42350</v>
      </c>
      <c r="C27" s="22">
        <v>0.53402777777777777</v>
      </c>
      <c r="D27" s="22"/>
      <c r="E27" s="22"/>
      <c r="F27" s="22"/>
      <c r="G27" s="23">
        <v>26</v>
      </c>
      <c r="H27" s="23">
        <f t="array" ref="H27">SUMPRODUCT(($E$2:$E$100000=E27)*($M$2:$M$100000&lt;M27))+1</f>
        <v>99976</v>
      </c>
      <c r="I27" s="23">
        <f t="array" ref="I27">SUMPRODUCT(($F$2:$F$100000=F27)*($M$2:$M$100000&lt;M27))+1</f>
        <v>99976</v>
      </c>
      <c r="J27" s="23">
        <f t="array" ref="J27">SUMPRODUCT(($A$2:$A$100000=A27)*($M$2:$M$100000&lt;M27))+1</f>
        <v>13</v>
      </c>
      <c r="K27" s="20"/>
      <c r="L27" s="20" t="s">
        <v>56</v>
      </c>
      <c r="M27" s="27">
        <f>(N27+S27+X27)/(3600*24)</f>
        <v>3.9201388888888888E-3</v>
      </c>
      <c r="N27" s="24">
        <v>112.1</v>
      </c>
      <c r="O27" s="24">
        <v>500</v>
      </c>
      <c r="P27" s="24">
        <v>112.1</v>
      </c>
      <c r="Q27" s="24">
        <v>27</v>
      </c>
      <c r="R27" s="24">
        <v>0</v>
      </c>
      <c r="S27" s="25">
        <v>114.4</v>
      </c>
      <c r="T27" s="25">
        <v>1000</v>
      </c>
      <c r="U27" s="25">
        <v>114.4</v>
      </c>
      <c r="V27" s="25">
        <v>24</v>
      </c>
      <c r="W27" s="25">
        <v>0</v>
      </c>
      <c r="X27" s="26">
        <v>112.2</v>
      </c>
      <c r="Y27" s="26">
        <v>1500</v>
      </c>
      <c r="Z27" s="26">
        <v>112.2</v>
      </c>
      <c r="AA27" s="26">
        <v>31</v>
      </c>
      <c r="AB27" s="26">
        <v>0</v>
      </c>
    </row>
    <row r="28" spans="1:28" x14ac:dyDescent="0.25">
      <c r="A28" s="20" t="s">
        <v>46</v>
      </c>
      <c r="B28" s="21">
        <v>42350</v>
      </c>
      <c r="C28" s="22">
        <v>0.53402777777777777</v>
      </c>
      <c r="D28" s="22"/>
      <c r="E28" s="22"/>
      <c r="F28" s="22"/>
      <c r="G28" s="23">
        <v>27</v>
      </c>
      <c r="H28" s="23">
        <f t="array" ref="H28">SUMPRODUCT(($E$2:$E$100000=E28)*($M$2:$M$100000&lt;M28))+1</f>
        <v>99977</v>
      </c>
      <c r="I28" s="23">
        <f t="array" ref="I28">SUMPRODUCT(($F$2:$F$100000=F28)*($M$2:$M$100000&lt;M28))+1</f>
        <v>99977</v>
      </c>
      <c r="J28" s="23">
        <f t="array" ref="J28">SUMPRODUCT(($A$2:$A$100000=A28)*($M$2:$M$100000&lt;M28))+1</f>
        <v>14</v>
      </c>
      <c r="K28" s="20"/>
      <c r="L28" s="20" t="s">
        <v>52</v>
      </c>
      <c r="M28" s="27">
        <f>(N28+S28+X28)/(3600*24)</f>
        <v>3.9363425925925928E-3</v>
      </c>
      <c r="N28" s="24">
        <v>111.9</v>
      </c>
      <c r="O28" s="24">
        <v>500</v>
      </c>
      <c r="P28" s="24">
        <v>111.9</v>
      </c>
      <c r="Q28" s="24">
        <v>35</v>
      </c>
      <c r="R28" s="24">
        <v>0</v>
      </c>
      <c r="S28" s="25">
        <v>113.8</v>
      </c>
      <c r="T28" s="25">
        <v>1000</v>
      </c>
      <c r="U28" s="25">
        <v>113.8</v>
      </c>
      <c r="V28" s="25">
        <v>34</v>
      </c>
      <c r="W28" s="25">
        <v>0</v>
      </c>
      <c r="X28" s="26">
        <v>114.4</v>
      </c>
      <c r="Y28" s="26">
        <v>1500</v>
      </c>
      <c r="Z28" s="26">
        <v>114.4</v>
      </c>
      <c r="AA28" s="26">
        <v>32</v>
      </c>
      <c r="AB28" s="26">
        <v>0</v>
      </c>
    </row>
    <row r="29" spans="1:28" x14ac:dyDescent="0.25">
      <c r="A29" s="20" t="s">
        <v>46</v>
      </c>
      <c r="B29" s="21">
        <v>42350</v>
      </c>
      <c r="C29" s="22">
        <v>0.53402777777777777</v>
      </c>
      <c r="D29" s="22"/>
      <c r="E29" s="22"/>
      <c r="F29" s="22"/>
      <c r="G29" s="23">
        <v>28</v>
      </c>
      <c r="H29" s="23">
        <f t="array" ref="H29">SUMPRODUCT(($E$2:$E$100000=E29)*($M$2:$M$100000&lt;M29))+1</f>
        <v>99983</v>
      </c>
      <c r="I29" s="23">
        <f t="array" ref="I29">SUMPRODUCT(($F$2:$F$100000=F29)*($M$2:$M$100000&lt;M29))+1</f>
        <v>99983</v>
      </c>
      <c r="J29" s="23">
        <f t="array" ref="J29">SUMPRODUCT(($A$2:$A$100000=A29)*($M$2:$M$100000&lt;M29))+1</f>
        <v>15</v>
      </c>
      <c r="K29" s="20"/>
      <c r="L29" s="20" t="s">
        <v>63</v>
      </c>
      <c r="M29" s="27">
        <f>(N29+S29+X29)/(3600*24)</f>
        <v>4.0613425925925921E-3</v>
      </c>
      <c r="N29" s="24">
        <v>114.2</v>
      </c>
      <c r="O29" s="24">
        <v>500</v>
      </c>
      <c r="P29" s="24">
        <v>114.2</v>
      </c>
      <c r="Q29" s="24">
        <v>35</v>
      </c>
      <c r="R29" s="24">
        <v>0</v>
      </c>
      <c r="S29" s="25">
        <v>118</v>
      </c>
      <c r="T29" s="25">
        <v>1000</v>
      </c>
      <c r="U29" s="25">
        <v>118</v>
      </c>
      <c r="V29" s="25">
        <v>32</v>
      </c>
      <c r="W29" s="25">
        <v>0</v>
      </c>
      <c r="X29" s="26">
        <v>118.7</v>
      </c>
      <c r="Y29" s="26">
        <v>1500</v>
      </c>
      <c r="Z29" s="26">
        <v>118.7</v>
      </c>
      <c r="AA29" s="26">
        <v>31</v>
      </c>
      <c r="AB29" s="26">
        <v>0</v>
      </c>
    </row>
    <row r="30" spans="1:28" x14ac:dyDescent="0.25">
      <c r="A30" s="20" t="s">
        <v>46</v>
      </c>
      <c r="B30" s="21">
        <v>42350</v>
      </c>
      <c r="C30" s="22">
        <v>0.53402777777777777</v>
      </c>
      <c r="D30" s="22"/>
      <c r="E30" s="22"/>
      <c r="F30" s="22"/>
      <c r="G30" s="23">
        <v>29</v>
      </c>
      <c r="H30" s="23">
        <f t="array" ref="H30">SUMPRODUCT(($E$2:$E$100000=E30)*($M$2:$M$100000&lt;M30))+1</f>
        <v>99987</v>
      </c>
      <c r="I30" s="23">
        <f t="array" ref="I30">SUMPRODUCT(($F$2:$F$100000=F30)*($M$2:$M$100000&lt;M30))+1</f>
        <v>99987</v>
      </c>
      <c r="J30" s="23">
        <f t="array" ref="J30">SUMPRODUCT(($A$2:$A$100000=A30)*($M$2:$M$100000&lt;M30))+1</f>
        <v>16</v>
      </c>
      <c r="K30" s="20"/>
      <c r="L30" s="20" t="s">
        <v>68</v>
      </c>
      <c r="M30" s="27">
        <f>(N30+S30+X30)/(3600*24)</f>
        <v>4.1261574074074074E-3</v>
      </c>
      <c r="N30" s="24">
        <v>114.6</v>
      </c>
      <c r="O30" s="24">
        <v>500</v>
      </c>
      <c r="P30" s="24">
        <v>114.6</v>
      </c>
      <c r="Q30" s="24">
        <v>29</v>
      </c>
      <c r="R30" s="24">
        <v>0</v>
      </c>
      <c r="S30" s="25">
        <v>122.3</v>
      </c>
      <c r="T30" s="25">
        <v>1000</v>
      </c>
      <c r="U30" s="25">
        <v>122.3</v>
      </c>
      <c r="V30" s="25">
        <v>27</v>
      </c>
      <c r="W30" s="25">
        <v>0</v>
      </c>
      <c r="X30" s="26">
        <v>119.6</v>
      </c>
      <c r="Y30" s="26">
        <v>1500</v>
      </c>
      <c r="Z30" s="26">
        <v>119.6</v>
      </c>
      <c r="AA30" s="26">
        <v>28</v>
      </c>
      <c r="AB30" s="26">
        <v>0</v>
      </c>
    </row>
    <row r="31" spans="1:28" x14ac:dyDescent="0.25">
      <c r="A31" s="20" t="s">
        <v>46</v>
      </c>
      <c r="B31" s="21">
        <v>42350</v>
      </c>
      <c r="C31" s="22">
        <v>0.53402777777777777</v>
      </c>
      <c r="D31" s="22"/>
      <c r="E31" s="22"/>
      <c r="F31" s="22"/>
      <c r="G31" s="23">
        <v>30</v>
      </c>
      <c r="H31" s="23">
        <f t="array" ref="H31">SUMPRODUCT(($E$2:$E$100000=E31)*($M$2:$M$100000&lt;M31))+1</f>
        <v>99988</v>
      </c>
      <c r="I31" s="23">
        <f t="array" ref="I31">SUMPRODUCT(($F$2:$F$100000=F31)*($M$2:$M$100000&lt;M31))+1</f>
        <v>99988</v>
      </c>
      <c r="J31" s="23">
        <f t="array" ref="J31">SUMPRODUCT(($A$2:$A$100000=A31)*($M$2:$M$100000&lt;M31))+1</f>
        <v>17</v>
      </c>
      <c r="K31" s="20"/>
      <c r="L31" s="20" t="s">
        <v>64</v>
      </c>
      <c r="M31" s="27">
        <f>(N31+S31+X31)/(3600*24)</f>
        <v>4.1423611111111105E-3</v>
      </c>
      <c r="N31" s="24">
        <v>117.4</v>
      </c>
      <c r="O31" s="24">
        <v>500</v>
      </c>
      <c r="P31" s="24">
        <v>117.4</v>
      </c>
      <c r="Q31" s="24">
        <v>30</v>
      </c>
      <c r="R31" s="24">
        <v>0</v>
      </c>
      <c r="S31" s="25">
        <v>119.4</v>
      </c>
      <c r="T31" s="25">
        <v>1000</v>
      </c>
      <c r="U31" s="25">
        <v>119.4</v>
      </c>
      <c r="V31" s="25">
        <v>27</v>
      </c>
      <c r="W31" s="25">
        <v>0</v>
      </c>
      <c r="X31" s="26">
        <v>121.1</v>
      </c>
      <c r="Y31" s="26">
        <v>1500</v>
      </c>
      <c r="Z31" s="26">
        <v>121.1</v>
      </c>
      <c r="AA31" s="26">
        <v>34</v>
      </c>
      <c r="AB31" s="26">
        <v>0</v>
      </c>
    </row>
    <row r="32" spans="1:28" x14ac:dyDescent="0.25">
      <c r="A32" s="20" t="s">
        <v>46</v>
      </c>
      <c r="B32" s="21">
        <v>42350</v>
      </c>
      <c r="C32" s="22">
        <v>0.53402777777777777</v>
      </c>
      <c r="D32" s="22"/>
      <c r="E32" s="22"/>
      <c r="F32" s="22"/>
      <c r="G32" s="23">
        <v>31</v>
      </c>
      <c r="H32" s="23">
        <f t="array" ref="H32">SUMPRODUCT(($E$2:$E$100000=E32)*($M$2:$M$100000&lt;M32))+1</f>
        <v>99989</v>
      </c>
      <c r="I32" s="23">
        <f t="array" ref="I32">SUMPRODUCT(($F$2:$F$100000=F32)*($M$2:$M$100000&lt;M32))+1</f>
        <v>99989</v>
      </c>
      <c r="J32" s="23">
        <f t="array" ref="J32">SUMPRODUCT(($A$2:$A$100000=A32)*($M$2:$M$100000&lt;M32))+1</f>
        <v>18</v>
      </c>
      <c r="K32" s="20"/>
      <c r="L32" s="20" t="s">
        <v>61</v>
      </c>
      <c r="M32" s="27">
        <f>(N32+S32+X32)/(3600*24)</f>
        <v>4.1655092592592594E-3</v>
      </c>
      <c r="N32" s="24">
        <v>112.6</v>
      </c>
      <c r="O32" s="24">
        <v>500</v>
      </c>
      <c r="P32" s="24">
        <v>112.6</v>
      </c>
      <c r="Q32" s="24">
        <v>34</v>
      </c>
      <c r="R32" s="24">
        <v>0</v>
      </c>
      <c r="S32" s="25">
        <v>123.8</v>
      </c>
      <c r="T32" s="25">
        <v>1000</v>
      </c>
      <c r="U32" s="25">
        <v>123.8</v>
      </c>
      <c r="V32" s="25">
        <v>30</v>
      </c>
      <c r="W32" s="25">
        <v>0</v>
      </c>
      <c r="X32" s="26">
        <v>123.5</v>
      </c>
      <c r="Y32" s="26">
        <v>1500</v>
      </c>
      <c r="Z32" s="26">
        <v>123.5</v>
      </c>
      <c r="AA32" s="26">
        <v>28</v>
      </c>
      <c r="AB32" s="26">
        <v>0</v>
      </c>
    </row>
    <row r="33" spans="1:28" x14ac:dyDescent="0.25">
      <c r="A33" s="20" t="s">
        <v>46</v>
      </c>
      <c r="B33" s="21">
        <v>42350</v>
      </c>
      <c r="C33" s="22">
        <v>0.53402777777777777</v>
      </c>
      <c r="D33" s="22"/>
      <c r="E33" s="22"/>
      <c r="F33" s="22"/>
      <c r="G33" s="23">
        <v>32</v>
      </c>
      <c r="H33" s="23">
        <f t="array" ref="H33">SUMPRODUCT(($E$2:$E$100000=E33)*($M$2:$M$100000&lt;M33))+1</f>
        <v>99990</v>
      </c>
      <c r="I33" s="23">
        <f t="array" ref="I33">SUMPRODUCT(($F$2:$F$100000=F33)*($M$2:$M$100000&lt;M33))+1</f>
        <v>99990</v>
      </c>
      <c r="J33" s="23">
        <f t="array" ref="J33">SUMPRODUCT(($A$2:$A$100000=A33)*($M$2:$M$100000&lt;M33))+1</f>
        <v>19</v>
      </c>
      <c r="K33" s="20"/>
      <c r="L33" s="20" t="s">
        <v>66</v>
      </c>
      <c r="M33" s="27">
        <f>(N33+S33+X33)/(3600*24)</f>
        <v>4.1759259259259258E-3</v>
      </c>
      <c r="N33" s="24">
        <v>114.8</v>
      </c>
      <c r="O33" s="24">
        <v>500</v>
      </c>
      <c r="P33" s="24">
        <v>114.8</v>
      </c>
      <c r="Q33" s="24">
        <v>33</v>
      </c>
      <c r="R33" s="24">
        <v>0</v>
      </c>
      <c r="S33" s="25">
        <v>122.6</v>
      </c>
      <c r="T33" s="25">
        <v>1000</v>
      </c>
      <c r="U33" s="25">
        <v>122.6</v>
      </c>
      <c r="V33" s="25">
        <v>33</v>
      </c>
      <c r="W33" s="25">
        <v>0</v>
      </c>
      <c r="X33" s="26">
        <v>123.4</v>
      </c>
      <c r="Y33" s="26">
        <v>1500</v>
      </c>
      <c r="Z33" s="26">
        <v>123.4</v>
      </c>
      <c r="AA33" s="26">
        <v>33</v>
      </c>
      <c r="AB33" s="26">
        <v>0</v>
      </c>
    </row>
    <row r="34" spans="1:28" x14ac:dyDescent="0.25">
      <c r="A34" s="20" t="s">
        <v>46</v>
      </c>
      <c r="B34" s="21">
        <v>42350</v>
      </c>
      <c r="C34" s="22">
        <v>0.53402777777777777</v>
      </c>
      <c r="D34" s="22"/>
      <c r="E34" s="22"/>
      <c r="F34" s="22"/>
      <c r="G34" s="23">
        <v>33</v>
      </c>
      <c r="H34" s="23">
        <f t="array" ref="H34">SUMPRODUCT(($E$2:$E$100000=E34)*($M$2:$M$100000&lt;M34))+1</f>
        <v>99991</v>
      </c>
      <c r="I34" s="23">
        <f t="array" ref="I34">SUMPRODUCT(($F$2:$F$100000=F34)*($M$2:$M$100000&lt;M34))+1</f>
        <v>99991</v>
      </c>
      <c r="J34" s="23">
        <f t="array" ref="J34">SUMPRODUCT(($A$2:$A$100000=A34)*($M$2:$M$100000&lt;M34))+1</f>
        <v>20</v>
      </c>
      <c r="K34" s="20"/>
      <c r="L34" s="20" t="s">
        <v>62</v>
      </c>
      <c r="M34" s="27">
        <f>(N34+S34+X34)/(3600*24)</f>
        <v>4.1921296296296299E-3</v>
      </c>
      <c r="N34" s="24">
        <v>122.1</v>
      </c>
      <c r="O34" s="24">
        <v>500</v>
      </c>
      <c r="P34" s="24">
        <v>122.1</v>
      </c>
      <c r="Q34" s="24">
        <v>28</v>
      </c>
      <c r="R34" s="24">
        <v>0</v>
      </c>
      <c r="S34" s="25">
        <v>121.4</v>
      </c>
      <c r="T34" s="25">
        <v>1000</v>
      </c>
      <c r="U34" s="25">
        <v>121.4</v>
      </c>
      <c r="V34" s="25">
        <v>28</v>
      </c>
      <c r="W34" s="25">
        <v>0</v>
      </c>
      <c r="X34" s="26">
        <v>118.7</v>
      </c>
      <c r="Y34" s="26">
        <v>1500</v>
      </c>
      <c r="Z34" s="26">
        <v>118.7</v>
      </c>
      <c r="AA34" s="26">
        <v>33</v>
      </c>
      <c r="AB34" s="26">
        <v>0</v>
      </c>
    </row>
    <row r="35" spans="1:28" x14ac:dyDescent="0.25">
      <c r="A35" s="20" t="s">
        <v>46</v>
      </c>
      <c r="B35" s="21">
        <v>42350</v>
      </c>
      <c r="C35" s="22">
        <v>0.53402777777777777</v>
      </c>
      <c r="D35" s="22"/>
      <c r="E35" s="22"/>
      <c r="F35" s="22"/>
      <c r="G35" s="23">
        <v>34</v>
      </c>
      <c r="H35" s="23">
        <f t="array" ref="H35">SUMPRODUCT(($E$2:$E$100000=E35)*($M$2:$M$100000&lt;M35))+1</f>
        <v>99992</v>
      </c>
      <c r="I35" s="23">
        <f t="array" ref="I35">SUMPRODUCT(($F$2:$F$100000=F35)*($M$2:$M$100000&lt;M35))+1</f>
        <v>99992</v>
      </c>
      <c r="J35" s="23">
        <f t="array" ref="J35">SUMPRODUCT(($A$2:$A$100000=A35)*($M$2:$M$100000&lt;M35))+1</f>
        <v>21</v>
      </c>
      <c r="K35" s="20"/>
      <c r="L35" s="20" t="s">
        <v>69</v>
      </c>
      <c r="M35" s="27">
        <f>(N35+S35+X35)/(3600*24)</f>
        <v>4.2256944444444442E-3</v>
      </c>
      <c r="N35" s="24">
        <v>118.6</v>
      </c>
      <c r="O35" s="24">
        <v>500</v>
      </c>
      <c r="P35" s="24">
        <v>118.6</v>
      </c>
      <c r="Q35" s="24">
        <v>32</v>
      </c>
      <c r="R35" s="24">
        <v>0</v>
      </c>
      <c r="S35" s="25">
        <v>123.8</v>
      </c>
      <c r="T35" s="25">
        <v>1000</v>
      </c>
      <c r="U35" s="25">
        <v>123.8</v>
      </c>
      <c r="V35" s="25">
        <v>28</v>
      </c>
      <c r="W35" s="25">
        <v>0</v>
      </c>
      <c r="X35" s="26">
        <v>122.7</v>
      </c>
      <c r="Y35" s="26">
        <v>1500</v>
      </c>
      <c r="Z35" s="26">
        <v>122.7</v>
      </c>
      <c r="AA35" s="26">
        <v>28</v>
      </c>
      <c r="AB35" s="26">
        <v>0</v>
      </c>
    </row>
    <row r="36" spans="1:28" x14ac:dyDescent="0.25">
      <c r="A36" s="20" t="s">
        <v>46</v>
      </c>
      <c r="B36" s="21">
        <v>42350</v>
      </c>
      <c r="C36" s="22">
        <v>0.53402777777777777</v>
      </c>
      <c r="D36" s="22"/>
      <c r="E36" s="22"/>
      <c r="F36" s="22"/>
      <c r="G36" s="23">
        <v>35</v>
      </c>
      <c r="H36" s="23">
        <f t="array" ref="H36">SUMPRODUCT(($E$2:$E$100000=E36)*($M$2:$M$100000&lt;M36))+1</f>
        <v>99993</v>
      </c>
      <c r="I36" s="23">
        <f t="array" ref="I36">SUMPRODUCT(($F$2:$F$100000=F36)*($M$2:$M$100000&lt;M36))+1</f>
        <v>99993</v>
      </c>
      <c r="J36" s="23">
        <f t="array" ref="J36">SUMPRODUCT(($A$2:$A$100000=A36)*($M$2:$M$100000&lt;M36))+1</f>
        <v>22</v>
      </c>
      <c r="K36" s="20"/>
      <c r="L36" s="20" t="s">
        <v>65</v>
      </c>
      <c r="M36" s="27">
        <f>(N36+S36+X36)/(3600*24)</f>
        <v>4.2268518518518514E-3</v>
      </c>
      <c r="N36" s="24">
        <v>121.7</v>
      </c>
      <c r="O36" s="24">
        <v>500</v>
      </c>
      <c r="P36" s="24">
        <v>121.7</v>
      </c>
      <c r="Q36" s="24">
        <v>35</v>
      </c>
      <c r="R36" s="24">
        <v>0</v>
      </c>
      <c r="S36" s="25">
        <v>122.7</v>
      </c>
      <c r="T36" s="25">
        <v>1000</v>
      </c>
      <c r="U36" s="25">
        <v>122.7</v>
      </c>
      <c r="V36" s="25">
        <v>32</v>
      </c>
      <c r="W36" s="25">
        <v>0</v>
      </c>
      <c r="X36" s="26">
        <v>120.8</v>
      </c>
      <c r="Y36" s="26">
        <v>1500</v>
      </c>
      <c r="Z36" s="26">
        <v>120.8</v>
      </c>
      <c r="AA36" s="26">
        <v>28</v>
      </c>
      <c r="AB36" s="26">
        <v>0</v>
      </c>
    </row>
    <row r="37" spans="1:28" x14ac:dyDescent="0.25">
      <c r="A37" s="20" t="s">
        <v>46</v>
      </c>
      <c r="B37" s="21">
        <v>42350</v>
      </c>
      <c r="C37" s="22">
        <v>0.53402777777777777</v>
      </c>
      <c r="D37" s="22"/>
      <c r="E37" s="22"/>
      <c r="F37" s="22"/>
      <c r="G37" s="23">
        <v>36</v>
      </c>
      <c r="H37" s="23">
        <f t="array" ref="H37">SUMPRODUCT(($E$2:$E$100000=E37)*($M$2:$M$100000&lt;M37))+1</f>
        <v>99995</v>
      </c>
      <c r="I37" s="23">
        <f t="array" ref="I37">SUMPRODUCT(($F$2:$F$100000=F37)*($M$2:$M$100000&lt;M37))+1</f>
        <v>99995</v>
      </c>
      <c r="J37" s="23">
        <f t="array" ref="J37">SUMPRODUCT(($A$2:$A$100000=A37)*($M$2:$M$100000&lt;M37))+1</f>
        <v>23</v>
      </c>
      <c r="K37" s="20"/>
      <c r="L37" s="20" t="s">
        <v>70</v>
      </c>
      <c r="M37" s="27">
        <f>(N37+S37+X37)/(3600*24)</f>
        <v>4.2766203703703707E-3</v>
      </c>
      <c r="N37" s="24">
        <v>120.3</v>
      </c>
      <c r="O37" s="24">
        <v>500</v>
      </c>
      <c r="P37" s="24">
        <v>120.3</v>
      </c>
      <c r="Q37" s="24">
        <v>33</v>
      </c>
      <c r="R37" s="24">
        <v>0</v>
      </c>
      <c r="S37" s="25">
        <v>123.9</v>
      </c>
      <c r="T37" s="25">
        <v>1000</v>
      </c>
      <c r="U37" s="25">
        <v>123.9</v>
      </c>
      <c r="V37" s="25">
        <v>31</v>
      </c>
      <c r="W37" s="25">
        <v>0</v>
      </c>
      <c r="X37" s="26">
        <v>125.3</v>
      </c>
      <c r="Y37" s="26">
        <v>1500</v>
      </c>
      <c r="Z37" s="26">
        <v>125.3</v>
      </c>
      <c r="AA37" s="26">
        <v>28</v>
      </c>
      <c r="AB37" s="26">
        <v>0</v>
      </c>
    </row>
    <row r="38" spans="1:28" x14ac:dyDescent="0.25">
      <c r="A38" s="20" t="s">
        <v>46</v>
      </c>
      <c r="B38" s="21">
        <v>42350</v>
      </c>
      <c r="C38" s="22">
        <v>0.53402777777777777</v>
      </c>
      <c r="D38" s="22"/>
      <c r="E38" s="22"/>
      <c r="F38" s="22"/>
      <c r="G38" s="23">
        <v>37</v>
      </c>
      <c r="H38" s="23">
        <f t="array" ref="H38">SUMPRODUCT(($E$2:$E$100000=E38)*($M$2:$M$100000&lt;M38))+1</f>
        <v>99996</v>
      </c>
      <c r="I38" s="23">
        <f t="array" ref="I38">SUMPRODUCT(($F$2:$F$100000=F38)*($M$2:$M$100000&lt;M38))+1</f>
        <v>99996</v>
      </c>
      <c r="J38" s="23">
        <f t="array" ref="J38">SUMPRODUCT(($A$2:$A$100000=A38)*($M$2:$M$100000&lt;M38))+1</f>
        <v>24</v>
      </c>
      <c r="K38" s="20"/>
      <c r="L38" s="20" t="s">
        <v>67</v>
      </c>
      <c r="M38" s="27">
        <f>(N38+S38+X38)/(3600*24)</f>
        <v>4.3298611111111116E-3</v>
      </c>
      <c r="N38" s="24">
        <v>118.4</v>
      </c>
      <c r="O38" s="24">
        <v>500</v>
      </c>
      <c r="P38" s="24">
        <v>118.4</v>
      </c>
      <c r="Q38" s="24">
        <v>31</v>
      </c>
      <c r="R38" s="24">
        <v>0</v>
      </c>
      <c r="S38" s="25">
        <v>129.4</v>
      </c>
      <c r="T38" s="25">
        <v>1000</v>
      </c>
      <c r="U38" s="25">
        <v>129.4</v>
      </c>
      <c r="V38" s="25">
        <v>27</v>
      </c>
      <c r="W38" s="25">
        <v>0</v>
      </c>
      <c r="X38" s="26">
        <v>126.3</v>
      </c>
      <c r="Y38" s="26">
        <v>1500</v>
      </c>
      <c r="Z38" s="26">
        <v>126.3</v>
      </c>
      <c r="AA38" s="26">
        <v>33</v>
      </c>
      <c r="AB38" s="26">
        <v>0</v>
      </c>
    </row>
    <row r="39" spans="1:28" x14ac:dyDescent="0.25">
      <c r="A39" s="20" t="s">
        <v>46</v>
      </c>
      <c r="B39" s="21">
        <v>42350</v>
      </c>
      <c r="C39" s="22">
        <v>0.53402777777777777</v>
      </c>
      <c r="D39" s="22"/>
      <c r="E39" s="22"/>
      <c r="F39" s="22"/>
      <c r="G39" s="23">
        <v>38</v>
      </c>
      <c r="H39" s="23">
        <f t="array" ref="H39">SUMPRODUCT(($E$2:$E$100000=E39)*($M$2:$M$100000&lt;M39))+1</f>
        <v>99997</v>
      </c>
      <c r="I39" s="23">
        <f t="array" ref="I39">SUMPRODUCT(($F$2:$F$100000=F39)*($M$2:$M$100000&lt;M39))+1</f>
        <v>99997</v>
      </c>
      <c r="J39" s="23">
        <f t="array" ref="J39">SUMPRODUCT(($A$2:$A$100000=A39)*($M$2:$M$100000&lt;M39))+1</f>
        <v>25</v>
      </c>
      <c r="K39" s="20"/>
      <c r="L39" s="20" t="s">
        <v>71</v>
      </c>
      <c r="M39" s="27">
        <f>(N39+S39+X39)/(3600*24)</f>
        <v>4.3773148148148148E-3</v>
      </c>
      <c r="N39" s="24">
        <v>117.8</v>
      </c>
      <c r="O39" s="24">
        <v>500</v>
      </c>
      <c r="P39" s="24">
        <v>117.8</v>
      </c>
      <c r="Q39" s="24">
        <v>36</v>
      </c>
      <c r="R39" s="24">
        <v>0</v>
      </c>
      <c r="S39" s="25">
        <v>131.19999999999999</v>
      </c>
      <c r="T39" s="25">
        <v>1000</v>
      </c>
      <c r="U39" s="25">
        <v>131.19999999999999</v>
      </c>
      <c r="V39" s="25">
        <v>32</v>
      </c>
      <c r="W39" s="25">
        <v>0</v>
      </c>
      <c r="X39" s="26">
        <v>129.19999999999999</v>
      </c>
      <c r="Y39" s="26">
        <v>1500</v>
      </c>
      <c r="Z39" s="26">
        <v>129.19999999999999</v>
      </c>
      <c r="AA39" s="26">
        <v>32</v>
      </c>
      <c r="AB39" s="26">
        <v>0</v>
      </c>
    </row>
    <row r="40" spans="1:28" x14ac:dyDescent="0.25">
      <c r="A40" s="20" t="s">
        <v>46</v>
      </c>
      <c r="B40" s="21">
        <v>42350</v>
      </c>
      <c r="C40" s="22">
        <v>0.53402777777777777</v>
      </c>
      <c r="D40" s="22"/>
      <c r="E40" s="22"/>
      <c r="F40" s="22"/>
      <c r="G40" s="23">
        <v>39</v>
      </c>
      <c r="H40" s="23">
        <f t="array" ref="H40">SUMPRODUCT(($E$2:$E$100000=E40)*($M$2:$M$100000&lt;M40))+1</f>
        <v>99998</v>
      </c>
      <c r="I40" s="23">
        <f t="array" ref="I40">SUMPRODUCT(($F$2:$F$100000=F40)*($M$2:$M$100000&lt;M40))+1</f>
        <v>99998</v>
      </c>
      <c r="J40" s="23">
        <f t="array" ref="J40">SUMPRODUCT(($A$2:$A$100000=A40)*($M$2:$M$100000&lt;M40))+1</f>
        <v>26</v>
      </c>
      <c r="K40" s="20"/>
      <c r="L40" s="20" t="s">
        <v>72</v>
      </c>
      <c r="M40" s="27">
        <f>(N40+S40+X40)/(3600*24)</f>
        <v>4.4351851851851852E-3</v>
      </c>
      <c r="N40" s="24">
        <v>121.8</v>
      </c>
      <c r="O40" s="24">
        <v>500</v>
      </c>
      <c r="P40" s="24">
        <v>121.8</v>
      </c>
      <c r="Q40" s="24">
        <v>31</v>
      </c>
      <c r="R40" s="24">
        <v>0</v>
      </c>
      <c r="S40" s="25">
        <v>131.4</v>
      </c>
      <c r="T40" s="25">
        <v>1000</v>
      </c>
      <c r="U40" s="25">
        <v>131.4</v>
      </c>
      <c r="V40" s="25">
        <v>25</v>
      </c>
      <c r="W40" s="25">
        <v>0</v>
      </c>
      <c r="X40" s="26">
        <v>130</v>
      </c>
      <c r="Y40" s="26">
        <v>1500</v>
      </c>
      <c r="Z40" s="26">
        <v>130</v>
      </c>
      <c r="AA40" s="26">
        <v>26</v>
      </c>
      <c r="AB40" s="26">
        <v>0</v>
      </c>
    </row>
    <row r="41" spans="1:28" x14ac:dyDescent="0.25">
      <c r="A41" s="20" t="s">
        <v>46</v>
      </c>
      <c r="B41" s="21">
        <v>42350</v>
      </c>
      <c r="C41" s="22">
        <v>0.53402777777777777</v>
      </c>
      <c r="D41" s="22"/>
      <c r="E41" s="22"/>
      <c r="F41" s="22"/>
      <c r="G41" s="23">
        <v>40</v>
      </c>
      <c r="H41" s="23">
        <f t="array" ref="H41">SUMPRODUCT(($E$2:$E$100000=E41)*($M$2:$M$100000&lt;M41))+1</f>
        <v>99999</v>
      </c>
      <c r="I41" s="23">
        <f t="array" ref="I41">SUMPRODUCT(($F$2:$F$100000=F41)*($M$2:$M$100000&lt;M41))+1</f>
        <v>99999</v>
      </c>
      <c r="J41" s="23">
        <f t="array" ref="J41">SUMPRODUCT(($A$2:$A$100000=A41)*($M$2:$M$100000&lt;M41))+1</f>
        <v>27</v>
      </c>
      <c r="K41" s="20"/>
      <c r="L41" s="20" t="s">
        <v>73</v>
      </c>
      <c r="M41" s="27">
        <f>(N41+S41+X41)/(3600*24)</f>
        <v>4.6018518518518518E-3</v>
      </c>
      <c r="N41" s="24">
        <v>124.3</v>
      </c>
      <c r="O41" s="24">
        <v>500</v>
      </c>
      <c r="P41" s="24">
        <v>124.3</v>
      </c>
      <c r="Q41" s="24">
        <v>33</v>
      </c>
      <c r="R41" s="24">
        <v>0</v>
      </c>
      <c r="S41" s="25">
        <v>136.1</v>
      </c>
      <c r="T41" s="25">
        <v>1000</v>
      </c>
      <c r="U41" s="25">
        <v>136.1</v>
      </c>
      <c r="V41" s="25">
        <v>26</v>
      </c>
      <c r="W41" s="25">
        <v>0</v>
      </c>
      <c r="X41" s="26">
        <v>137.19999999999999</v>
      </c>
      <c r="Y41" s="26">
        <v>1500</v>
      </c>
      <c r="Z41" s="26">
        <v>137.19999999999999</v>
      </c>
      <c r="AA41" s="26">
        <v>28</v>
      </c>
      <c r="AB41" s="26">
        <v>0</v>
      </c>
    </row>
    <row r="42" spans="1:28" x14ac:dyDescent="0.25">
      <c r="A42" s="20" t="s">
        <v>74</v>
      </c>
      <c r="B42" s="21">
        <v>42350</v>
      </c>
      <c r="C42" s="22">
        <v>0.53402777777777777</v>
      </c>
      <c r="D42" s="22"/>
      <c r="E42" s="22"/>
      <c r="F42" s="22"/>
      <c r="G42" s="23">
        <v>41</v>
      </c>
      <c r="H42" s="23">
        <f t="array" ref="H42">SUMPRODUCT(($E$2:$E$100000=E42)*($M$2:$M$100000&lt;M42))+1</f>
        <v>99958</v>
      </c>
      <c r="I42" s="23">
        <f t="array" ref="I42">SUMPRODUCT(($F$2:$F$100000=F42)*($M$2:$M$100000&lt;M42))+1</f>
        <v>99958</v>
      </c>
      <c r="J42" s="23">
        <f t="array" ref="J42">SUMPRODUCT(($A$2:$A$100000=A42)*($M$2:$M$100000&lt;M42))+1</f>
        <v>1</v>
      </c>
      <c r="K42" s="20"/>
      <c r="L42" s="20" t="s">
        <v>80</v>
      </c>
      <c r="M42" s="27">
        <f>(N42+S42+X42)/(3600*24)</f>
        <v>3.6932870370370366E-3</v>
      </c>
      <c r="N42" s="24">
        <v>106.1</v>
      </c>
      <c r="O42" s="24">
        <v>500</v>
      </c>
      <c r="P42" s="24">
        <v>106.1</v>
      </c>
      <c r="Q42" s="24">
        <v>32</v>
      </c>
      <c r="R42" s="24">
        <v>0</v>
      </c>
      <c r="S42" s="25">
        <v>105.8</v>
      </c>
      <c r="T42" s="25">
        <v>1000</v>
      </c>
      <c r="U42" s="25">
        <v>105.8</v>
      </c>
      <c r="V42" s="25">
        <v>31</v>
      </c>
      <c r="W42" s="25">
        <v>0</v>
      </c>
      <c r="X42" s="26">
        <v>107.2</v>
      </c>
      <c r="Y42" s="26">
        <v>1500</v>
      </c>
      <c r="Z42" s="26">
        <v>107.2</v>
      </c>
      <c r="AA42" s="26">
        <v>30</v>
      </c>
      <c r="AB42" s="26">
        <v>0</v>
      </c>
    </row>
    <row r="43" spans="1:28" x14ac:dyDescent="0.25">
      <c r="A43" s="20" t="s">
        <v>74</v>
      </c>
      <c r="B43" s="21">
        <v>42350</v>
      </c>
      <c r="C43" s="22">
        <v>0.53402777777777777</v>
      </c>
      <c r="D43" s="22"/>
      <c r="E43" s="22"/>
      <c r="F43" s="22"/>
      <c r="G43" s="23">
        <v>42</v>
      </c>
      <c r="H43" s="23">
        <f t="array" ref="H43">SUMPRODUCT(($E$2:$E$100000=E43)*($M$2:$M$100000&lt;M43))+1</f>
        <v>99969</v>
      </c>
      <c r="I43" s="23">
        <f t="array" ref="I43">SUMPRODUCT(($F$2:$F$100000=F43)*($M$2:$M$100000&lt;M43))+1</f>
        <v>99969</v>
      </c>
      <c r="J43" s="23">
        <f t="array" ref="J43">SUMPRODUCT(($A$2:$A$100000=A43)*($M$2:$M$100000&lt;M43))+1</f>
        <v>2</v>
      </c>
      <c r="K43" s="20"/>
      <c r="L43" s="20" t="s">
        <v>81</v>
      </c>
      <c r="M43" s="27">
        <f>(N43+S43+X43)/(3600*24)</f>
        <v>3.8356481481481479E-3</v>
      </c>
      <c r="N43" s="24">
        <v>108.4</v>
      </c>
      <c r="O43" s="24">
        <v>500</v>
      </c>
      <c r="P43" s="24">
        <v>108.4</v>
      </c>
      <c r="Q43" s="24">
        <v>33</v>
      </c>
      <c r="R43" s="24">
        <v>0</v>
      </c>
      <c r="S43" s="25">
        <v>111</v>
      </c>
      <c r="T43" s="25">
        <v>1000</v>
      </c>
      <c r="U43" s="25">
        <v>111</v>
      </c>
      <c r="V43" s="25">
        <v>32</v>
      </c>
      <c r="W43" s="25">
        <v>0</v>
      </c>
      <c r="X43" s="26">
        <v>112</v>
      </c>
      <c r="Y43" s="26">
        <v>1500</v>
      </c>
      <c r="Z43" s="26">
        <v>112</v>
      </c>
      <c r="AA43" s="26">
        <v>34</v>
      </c>
      <c r="AB43" s="26">
        <v>0</v>
      </c>
    </row>
    <row r="44" spans="1:28" x14ac:dyDescent="0.25">
      <c r="A44" s="20" t="s">
        <v>74</v>
      </c>
      <c r="B44" s="21">
        <v>42350</v>
      </c>
      <c r="C44" s="22">
        <v>0.53402777777777777</v>
      </c>
      <c r="D44" s="22"/>
      <c r="E44" s="22"/>
      <c r="F44" s="22"/>
      <c r="G44" s="23">
        <v>43</v>
      </c>
      <c r="H44" s="23">
        <f t="array" ref="H44">SUMPRODUCT(($E$2:$E$100000=E44)*($M$2:$M$100000&lt;M44))+1</f>
        <v>99970</v>
      </c>
      <c r="I44" s="23">
        <f t="array" ref="I44">SUMPRODUCT(($F$2:$F$100000=F44)*($M$2:$M$100000&lt;M44))+1</f>
        <v>99970</v>
      </c>
      <c r="J44" s="23">
        <f t="array" ref="J44">SUMPRODUCT(($A$2:$A$100000=A44)*($M$2:$M$100000&lt;M44))+1</f>
        <v>3</v>
      </c>
      <c r="K44" s="20"/>
      <c r="L44" s="20" t="s">
        <v>79</v>
      </c>
      <c r="M44" s="27">
        <f>(N44+S44+X44)/(3600*24)</f>
        <v>3.8553240740740744E-3</v>
      </c>
      <c r="N44" s="24">
        <v>109.6</v>
      </c>
      <c r="O44" s="24">
        <v>500</v>
      </c>
      <c r="P44" s="24">
        <v>109.6</v>
      </c>
      <c r="Q44" s="24">
        <v>32</v>
      </c>
      <c r="R44" s="24">
        <v>0</v>
      </c>
      <c r="S44" s="25">
        <v>111.4</v>
      </c>
      <c r="T44" s="25">
        <v>1000</v>
      </c>
      <c r="U44" s="25">
        <v>111.4</v>
      </c>
      <c r="V44" s="25">
        <v>31</v>
      </c>
      <c r="W44" s="25">
        <v>0</v>
      </c>
      <c r="X44" s="26">
        <v>112.1</v>
      </c>
      <c r="Y44" s="26">
        <v>1500</v>
      </c>
      <c r="Z44" s="26">
        <v>112.1</v>
      </c>
      <c r="AA44" s="26">
        <v>31</v>
      </c>
      <c r="AB44" s="26">
        <v>0</v>
      </c>
    </row>
    <row r="45" spans="1:28" x14ac:dyDescent="0.25">
      <c r="A45" s="20" t="s">
        <v>74</v>
      </c>
      <c r="B45" s="21">
        <v>42350</v>
      </c>
      <c r="C45" s="22">
        <v>0.53402777777777777</v>
      </c>
      <c r="D45" s="22"/>
      <c r="E45" s="22"/>
      <c r="F45" s="22"/>
      <c r="G45" s="23">
        <v>44</v>
      </c>
      <c r="H45" s="23">
        <f t="array" ref="H45">SUMPRODUCT(($E$2:$E$100000=E45)*($M$2:$M$100000&lt;M45))+1</f>
        <v>99972</v>
      </c>
      <c r="I45" s="23">
        <f t="array" ref="I45">SUMPRODUCT(($F$2:$F$100000=F45)*($M$2:$M$100000&lt;M45))+1</f>
        <v>99972</v>
      </c>
      <c r="J45" s="23">
        <f t="array" ref="J45">SUMPRODUCT(($A$2:$A$100000=A45)*($M$2:$M$100000&lt;M45))+1</f>
        <v>4</v>
      </c>
      <c r="K45" s="20"/>
      <c r="L45" s="20" t="s">
        <v>87</v>
      </c>
      <c r="M45" s="27">
        <f>(N45+S45+X45)/(3600*24)</f>
        <v>3.8819444444444444E-3</v>
      </c>
      <c r="N45" s="24">
        <v>106.9</v>
      </c>
      <c r="O45" s="24">
        <v>500</v>
      </c>
      <c r="P45" s="24">
        <v>106.9</v>
      </c>
      <c r="Q45" s="24">
        <v>34</v>
      </c>
      <c r="R45" s="24">
        <v>0</v>
      </c>
      <c r="S45" s="25">
        <v>113.1</v>
      </c>
      <c r="T45" s="25">
        <v>1000</v>
      </c>
      <c r="U45" s="25">
        <v>113.1</v>
      </c>
      <c r="V45" s="25">
        <v>30</v>
      </c>
      <c r="W45" s="25">
        <v>0</v>
      </c>
      <c r="X45" s="26">
        <v>115.4</v>
      </c>
      <c r="Y45" s="26">
        <v>1500</v>
      </c>
      <c r="Z45" s="26">
        <v>115.4</v>
      </c>
      <c r="AA45" s="26">
        <v>32</v>
      </c>
      <c r="AB45" s="26">
        <v>0</v>
      </c>
    </row>
    <row r="46" spans="1:28" x14ac:dyDescent="0.25">
      <c r="A46" s="20" t="s">
        <v>74</v>
      </c>
      <c r="B46" s="21">
        <v>42350</v>
      </c>
      <c r="C46" s="22">
        <v>0.53402777777777777</v>
      </c>
      <c r="D46" s="22"/>
      <c r="E46" s="22"/>
      <c r="F46" s="22"/>
      <c r="G46" s="23">
        <v>45</v>
      </c>
      <c r="H46" s="23">
        <f t="array" ref="H46">SUMPRODUCT(($E$2:$E$100000=E46)*($M$2:$M$100000&lt;M46))+1</f>
        <v>99978</v>
      </c>
      <c r="I46" s="23">
        <f t="array" ref="I46">SUMPRODUCT(($F$2:$F$100000=F46)*($M$2:$M$100000&lt;M46))+1</f>
        <v>99978</v>
      </c>
      <c r="J46" s="23">
        <f t="array" ref="J46">SUMPRODUCT(($A$2:$A$100000=A46)*($M$2:$M$100000&lt;M46))+1</f>
        <v>5</v>
      </c>
      <c r="K46" s="20"/>
      <c r="L46" s="20" t="s">
        <v>82</v>
      </c>
      <c r="M46" s="27">
        <f>(N46+S46+X46)/(3600*24)</f>
        <v>3.9583333333333337E-3</v>
      </c>
      <c r="N46" s="24">
        <v>109.6</v>
      </c>
      <c r="O46" s="24">
        <v>500</v>
      </c>
      <c r="P46" s="24">
        <v>109.6</v>
      </c>
      <c r="Q46" s="24">
        <v>34</v>
      </c>
      <c r="R46" s="24">
        <v>0</v>
      </c>
      <c r="S46" s="25">
        <v>114.9</v>
      </c>
      <c r="T46" s="25">
        <v>1000</v>
      </c>
      <c r="U46" s="25">
        <v>114.9</v>
      </c>
      <c r="V46" s="25">
        <v>33</v>
      </c>
      <c r="W46" s="25">
        <v>0</v>
      </c>
      <c r="X46" s="26">
        <v>117.5</v>
      </c>
      <c r="Y46" s="26">
        <v>1500</v>
      </c>
      <c r="Z46" s="26">
        <v>117.5</v>
      </c>
      <c r="AA46" s="26">
        <v>31</v>
      </c>
      <c r="AB46" s="26">
        <v>0</v>
      </c>
    </row>
    <row r="47" spans="1:28" x14ac:dyDescent="0.25">
      <c r="A47" s="20" t="s">
        <v>74</v>
      </c>
      <c r="B47" s="21">
        <v>42350</v>
      </c>
      <c r="C47" s="22">
        <v>0.53402777777777777</v>
      </c>
      <c r="D47" s="22"/>
      <c r="E47" s="22"/>
      <c r="F47" s="22"/>
      <c r="G47" s="23">
        <v>46</v>
      </c>
      <c r="H47" s="23">
        <f t="array" ref="H47">SUMPRODUCT(($E$2:$E$100000=E47)*($M$2:$M$100000&lt;M47))+1</f>
        <v>99979</v>
      </c>
      <c r="I47" s="23">
        <f t="array" ref="I47">SUMPRODUCT(($F$2:$F$100000=F47)*($M$2:$M$100000&lt;M47))+1</f>
        <v>99979</v>
      </c>
      <c r="J47" s="23">
        <f t="array" ref="J47">SUMPRODUCT(($A$2:$A$100000=A47)*($M$2:$M$100000&lt;M47))+1</f>
        <v>6</v>
      </c>
      <c r="K47" s="20"/>
      <c r="L47" s="20" t="s">
        <v>83</v>
      </c>
      <c r="M47" s="27">
        <f>(N47+S47+X47)/(3600*24)</f>
        <v>3.9629629629629624E-3</v>
      </c>
      <c r="N47" s="24">
        <v>111.5</v>
      </c>
      <c r="O47" s="24">
        <v>500</v>
      </c>
      <c r="P47" s="24">
        <v>111.5</v>
      </c>
      <c r="Q47" s="24">
        <v>34</v>
      </c>
      <c r="R47" s="24">
        <v>0</v>
      </c>
      <c r="S47" s="25">
        <v>113.9</v>
      </c>
      <c r="T47" s="25">
        <v>1000</v>
      </c>
      <c r="U47" s="25">
        <v>113.9</v>
      </c>
      <c r="V47" s="25">
        <v>33</v>
      </c>
      <c r="W47" s="25">
        <v>0</v>
      </c>
      <c r="X47" s="26">
        <v>117</v>
      </c>
      <c r="Y47" s="26">
        <v>1500</v>
      </c>
      <c r="Z47" s="26">
        <v>117</v>
      </c>
      <c r="AA47" s="26">
        <v>31</v>
      </c>
      <c r="AB47" s="26">
        <v>0</v>
      </c>
    </row>
    <row r="48" spans="1:28" x14ac:dyDescent="0.25">
      <c r="A48" s="20" t="s">
        <v>74</v>
      </c>
      <c r="B48" s="21">
        <v>42350</v>
      </c>
      <c r="C48" s="22">
        <v>0.53402777777777777</v>
      </c>
      <c r="D48" s="22"/>
      <c r="E48" s="22"/>
      <c r="F48" s="22"/>
      <c r="G48" s="23">
        <v>47</v>
      </c>
      <c r="H48" s="23">
        <f t="array" ref="H48">SUMPRODUCT(($E$2:$E$100000=E48)*($M$2:$M$100000&lt;M48))+1</f>
        <v>99979</v>
      </c>
      <c r="I48" s="23">
        <f t="array" ref="I48">SUMPRODUCT(($F$2:$F$100000=F48)*($M$2:$M$100000&lt;M48))+1</f>
        <v>99979</v>
      </c>
      <c r="J48" s="23">
        <f t="array" ref="J48">SUMPRODUCT(($A$2:$A$100000=A48)*($M$2:$M$100000&lt;M48))+1</f>
        <v>6</v>
      </c>
      <c r="K48" s="20"/>
      <c r="L48" s="20" t="s">
        <v>84</v>
      </c>
      <c r="M48" s="27">
        <f>(N48+S48+X48)/(3600*24)</f>
        <v>3.9629629629629624E-3</v>
      </c>
      <c r="N48" s="24">
        <v>113</v>
      </c>
      <c r="O48" s="24">
        <v>500</v>
      </c>
      <c r="P48" s="24">
        <v>113</v>
      </c>
      <c r="Q48" s="24">
        <v>35</v>
      </c>
      <c r="R48" s="24">
        <v>0</v>
      </c>
      <c r="S48" s="25">
        <v>114.8</v>
      </c>
      <c r="T48" s="25">
        <v>1000</v>
      </c>
      <c r="U48" s="25">
        <v>114.8</v>
      </c>
      <c r="V48" s="25">
        <v>32</v>
      </c>
      <c r="W48" s="25">
        <v>0</v>
      </c>
      <c r="X48" s="26">
        <v>114.6</v>
      </c>
      <c r="Y48" s="26">
        <v>1500</v>
      </c>
      <c r="Z48" s="26">
        <v>114.6</v>
      </c>
      <c r="AA48" s="26">
        <v>33</v>
      </c>
      <c r="AB48" s="26">
        <v>0</v>
      </c>
    </row>
    <row r="49" spans="1:28" x14ac:dyDescent="0.25">
      <c r="A49" s="20" t="s">
        <v>74</v>
      </c>
      <c r="B49" s="21">
        <v>42350</v>
      </c>
      <c r="C49" s="22">
        <v>0.53402777777777777</v>
      </c>
      <c r="D49" s="22"/>
      <c r="E49" s="22"/>
      <c r="F49" s="22"/>
      <c r="G49" s="23">
        <v>48</v>
      </c>
      <c r="H49" s="23">
        <f t="array" ref="H49">SUMPRODUCT(($E$2:$E$100000=E49)*($M$2:$M$100000&lt;M49))+1</f>
        <v>99981</v>
      </c>
      <c r="I49" s="23">
        <f t="array" ref="I49">SUMPRODUCT(($F$2:$F$100000=F49)*($M$2:$M$100000&lt;M49))+1</f>
        <v>99981</v>
      </c>
      <c r="J49" s="23">
        <f t="array" ref="J49">SUMPRODUCT(($A$2:$A$100000=A49)*($M$2:$M$100000&lt;M49))+1</f>
        <v>8</v>
      </c>
      <c r="K49" s="20"/>
      <c r="L49" s="20" t="s">
        <v>76</v>
      </c>
      <c r="M49" s="27">
        <f>(N49+S49+X49)/(3600*24)</f>
        <v>3.9699074074074072E-3</v>
      </c>
      <c r="N49" s="24">
        <v>113.2</v>
      </c>
      <c r="O49" s="24">
        <v>500</v>
      </c>
      <c r="P49" s="24">
        <v>113.2</v>
      </c>
      <c r="Q49" s="24">
        <v>32</v>
      </c>
      <c r="R49" s="24">
        <v>0</v>
      </c>
      <c r="S49" s="25">
        <v>115.6</v>
      </c>
      <c r="T49" s="25">
        <v>1000</v>
      </c>
      <c r="U49" s="25">
        <v>115.6</v>
      </c>
      <c r="V49" s="25">
        <v>31</v>
      </c>
      <c r="W49" s="25">
        <v>0</v>
      </c>
      <c r="X49" s="26">
        <v>114.2</v>
      </c>
      <c r="Y49" s="26">
        <v>1500</v>
      </c>
      <c r="Z49" s="26">
        <v>114.2</v>
      </c>
      <c r="AA49" s="26">
        <v>35</v>
      </c>
      <c r="AB49" s="26">
        <v>0</v>
      </c>
    </row>
    <row r="50" spans="1:28" x14ac:dyDescent="0.25">
      <c r="A50" s="20" t="s">
        <v>74</v>
      </c>
      <c r="B50" s="21">
        <v>42350</v>
      </c>
      <c r="C50" s="22">
        <v>0.53402777777777777</v>
      </c>
      <c r="D50" s="22"/>
      <c r="E50" s="22"/>
      <c r="F50" s="22"/>
      <c r="G50" s="23">
        <v>49</v>
      </c>
      <c r="H50" s="23">
        <f t="array" ref="H50">SUMPRODUCT(($E$2:$E$100000=E50)*($M$2:$M$100000&lt;M50))+1</f>
        <v>99982</v>
      </c>
      <c r="I50" s="23">
        <f t="array" ref="I50">SUMPRODUCT(($F$2:$F$100000=F50)*($M$2:$M$100000&lt;M50))+1</f>
        <v>99982</v>
      </c>
      <c r="J50" s="23">
        <f t="array" ref="J50">SUMPRODUCT(($A$2:$A$100000=A50)*($M$2:$M$100000&lt;M50))+1</f>
        <v>9</v>
      </c>
      <c r="K50" s="20"/>
      <c r="L50" s="20" t="s">
        <v>75</v>
      </c>
      <c r="M50" s="27">
        <f>(N50+S50+X50)/(3600*24)</f>
        <v>4.0578703703703705E-3</v>
      </c>
      <c r="N50" s="24">
        <v>113.8</v>
      </c>
      <c r="O50" s="24">
        <v>500</v>
      </c>
      <c r="P50" s="24">
        <v>113.8</v>
      </c>
      <c r="Q50" s="24">
        <v>30</v>
      </c>
      <c r="R50" s="24">
        <v>0</v>
      </c>
      <c r="S50" s="25">
        <v>116.7</v>
      </c>
      <c r="T50" s="25">
        <v>1000</v>
      </c>
      <c r="U50" s="25">
        <v>116.7</v>
      </c>
      <c r="V50" s="25">
        <v>28</v>
      </c>
      <c r="W50" s="25">
        <v>0</v>
      </c>
      <c r="X50" s="26">
        <v>120.1</v>
      </c>
      <c r="Y50" s="26">
        <v>1500</v>
      </c>
      <c r="Z50" s="26">
        <v>120.1</v>
      </c>
      <c r="AA50" s="26">
        <v>33</v>
      </c>
      <c r="AB50" s="26">
        <v>0</v>
      </c>
    </row>
    <row r="51" spans="1:28" x14ac:dyDescent="0.25">
      <c r="A51" s="20" t="s">
        <v>74</v>
      </c>
      <c r="B51" s="21">
        <v>42350</v>
      </c>
      <c r="C51" s="22">
        <v>0.53402777777777777</v>
      </c>
      <c r="D51" s="22"/>
      <c r="E51" s="22"/>
      <c r="F51" s="22"/>
      <c r="G51" s="23">
        <v>50</v>
      </c>
      <c r="H51" s="23">
        <f t="array" ref="H51">SUMPRODUCT(($E$2:$E$100000=E51)*($M$2:$M$100000&lt;M51))+1</f>
        <v>99984</v>
      </c>
      <c r="I51" s="23">
        <f t="array" ref="I51">SUMPRODUCT(($F$2:$F$100000=F51)*($M$2:$M$100000&lt;M51))+1</f>
        <v>99984</v>
      </c>
      <c r="J51" s="23">
        <f t="array" ref="J51">SUMPRODUCT(($A$2:$A$100000=A51)*($M$2:$M$100000&lt;M51))+1</f>
        <v>10</v>
      </c>
      <c r="K51" s="20"/>
      <c r="L51" s="20" t="s">
        <v>86</v>
      </c>
      <c r="M51" s="27">
        <f>(N51+S51+X51)/(3600*24)</f>
        <v>4.0671296296296297E-3</v>
      </c>
      <c r="N51" s="24">
        <v>115.8</v>
      </c>
      <c r="O51" s="24">
        <v>500</v>
      </c>
      <c r="P51" s="24">
        <v>115.8</v>
      </c>
      <c r="Q51" s="24">
        <v>33</v>
      </c>
      <c r="R51" s="24">
        <v>0</v>
      </c>
      <c r="S51" s="25">
        <v>118.8</v>
      </c>
      <c r="T51" s="25">
        <v>1000</v>
      </c>
      <c r="U51" s="25">
        <v>118.8</v>
      </c>
      <c r="V51" s="25">
        <v>30</v>
      </c>
      <c r="W51" s="25">
        <v>0</v>
      </c>
      <c r="X51" s="26">
        <v>116.8</v>
      </c>
      <c r="Y51" s="26">
        <v>1500</v>
      </c>
      <c r="Z51" s="26">
        <v>116.8</v>
      </c>
      <c r="AA51" s="26">
        <v>35</v>
      </c>
      <c r="AB51" s="26">
        <v>0</v>
      </c>
    </row>
    <row r="52" spans="1:28" x14ac:dyDescent="0.25">
      <c r="A52" s="20" t="s">
        <v>74</v>
      </c>
      <c r="B52" s="21">
        <v>42350</v>
      </c>
      <c r="C52" s="22">
        <v>0.53402777777777777</v>
      </c>
      <c r="D52" s="22"/>
      <c r="E52" s="22"/>
      <c r="F52" s="22"/>
      <c r="G52" s="23">
        <v>51</v>
      </c>
      <c r="H52" s="23">
        <f t="array" ref="H52">SUMPRODUCT(($E$2:$E$100000=E52)*($M$2:$M$100000&lt;M52))+1</f>
        <v>99985</v>
      </c>
      <c r="I52" s="23">
        <f t="array" ref="I52">SUMPRODUCT(($F$2:$F$100000=F52)*($M$2:$M$100000&lt;M52))+1</f>
        <v>99985</v>
      </c>
      <c r="J52" s="23">
        <f t="array" ref="J52">SUMPRODUCT(($A$2:$A$100000=A52)*($M$2:$M$100000&lt;M52))+1</f>
        <v>11</v>
      </c>
      <c r="K52" s="20"/>
      <c r="L52" s="20" t="s">
        <v>78</v>
      </c>
      <c r="M52" s="27">
        <f>(N52+S52+X52)/(3600*24)</f>
        <v>4.069444444444445E-3</v>
      </c>
      <c r="N52" s="24">
        <v>114.1</v>
      </c>
      <c r="O52" s="24">
        <v>500</v>
      </c>
      <c r="P52" s="24">
        <v>114.1</v>
      </c>
      <c r="Q52" s="24">
        <v>36</v>
      </c>
      <c r="R52" s="24">
        <v>0</v>
      </c>
      <c r="S52" s="25">
        <v>118.2</v>
      </c>
      <c r="T52" s="25">
        <v>1000</v>
      </c>
      <c r="U52" s="25">
        <v>118.2</v>
      </c>
      <c r="V52" s="25">
        <v>32</v>
      </c>
      <c r="W52" s="25">
        <v>0</v>
      </c>
      <c r="X52" s="26">
        <v>119.3</v>
      </c>
      <c r="Y52" s="26">
        <v>1500</v>
      </c>
      <c r="Z52" s="26">
        <v>119.3</v>
      </c>
      <c r="AA52" s="26">
        <v>32</v>
      </c>
      <c r="AB52" s="26">
        <v>0</v>
      </c>
    </row>
    <row r="53" spans="1:28" x14ac:dyDescent="0.25">
      <c r="A53" s="20" t="s">
        <v>74</v>
      </c>
      <c r="B53" s="21">
        <v>42350</v>
      </c>
      <c r="C53" s="22">
        <v>0.53402777777777777</v>
      </c>
      <c r="D53" s="22"/>
      <c r="E53" s="22"/>
      <c r="F53" s="22"/>
      <c r="G53" s="23">
        <v>52</v>
      </c>
      <c r="H53" s="23">
        <f t="array" ref="H53">SUMPRODUCT(($E$2:$E$100000=E53)*($M$2:$M$100000&lt;M53))+1</f>
        <v>99986</v>
      </c>
      <c r="I53" s="23">
        <f t="array" ref="I53">SUMPRODUCT(($F$2:$F$100000=F53)*($M$2:$M$100000&lt;M53))+1</f>
        <v>99986</v>
      </c>
      <c r="J53" s="23">
        <f t="array" ref="J53">SUMPRODUCT(($A$2:$A$100000=A53)*($M$2:$M$100000&lt;M53))+1</f>
        <v>12</v>
      </c>
      <c r="K53" s="20"/>
      <c r="L53" s="20" t="s">
        <v>85</v>
      </c>
      <c r="M53" s="27">
        <f>(N53+S53+X53)/(3600*24)</f>
        <v>4.0775462962962961E-3</v>
      </c>
      <c r="N53" s="24">
        <v>113.4</v>
      </c>
      <c r="O53" s="24">
        <v>500</v>
      </c>
      <c r="P53" s="24">
        <v>113.4</v>
      </c>
      <c r="Q53" s="24">
        <v>33</v>
      </c>
      <c r="R53" s="24">
        <v>0</v>
      </c>
      <c r="S53" s="25">
        <v>120.5</v>
      </c>
      <c r="T53" s="25">
        <v>1000</v>
      </c>
      <c r="U53" s="25">
        <v>120.5</v>
      </c>
      <c r="V53" s="25">
        <v>30</v>
      </c>
      <c r="W53" s="25">
        <v>0</v>
      </c>
      <c r="X53" s="26">
        <v>118.4</v>
      </c>
      <c r="Y53" s="26">
        <v>1500</v>
      </c>
      <c r="Z53" s="26">
        <v>118.4</v>
      </c>
      <c r="AA53" s="26">
        <v>30</v>
      </c>
      <c r="AB53" s="26">
        <v>0</v>
      </c>
    </row>
    <row r="54" spans="1:28" x14ac:dyDescent="0.25">
      <c r="A54" s="20" t="s">
        <v>74</v>
      </c>
      <c r="B54" s="21">
        <v>42350</v>
      </c>
      <c r="C54" s="22">
        <v>0.53402777777777777</v>
      </c>
      <c r="D54" s="22"/>
      <c r="E54" s="22"/>
      <c r="F54" s="22"/>
      <c r="G54" s="23">
        <v>53</v>
      </c>
      <c r="H54" s="23">
        <f t="array" ref="H54">SUMPRODUCT(($E$2:$E$100000=E54)*($M$2:$M$100000&lt;M54))+1</f>
        <v>99994</v>
      </c>
      <c r="I54" s="23">
        <f t="array" ref="I54">SUMPRODUCT(($F$2:$F$100000=F54)*($M$2:$M$100000&lt;M54))+1</f>
        <v>99994</v>
      </c>
      <c r="J54" s="23">
        <f t="array" ref="J54">SUMPRODUCT(($A$2:$A$100000=A54)*($M$2:$M$100000&lt;M54))+1</f>
        <v>13</v>
      </c>
      <c r="K54" s="20"/>
      <c r="L54" s="20" t="s">
        <v>77</v>
      </c>
      <c r="M54" s="27">
        <f>(N54+S54+X54)/(3600*24)</f>
        <v>4.2337962962962954E-3</v>
      </c>
      <c r="N54" s="24">
        <v>116.5</v>
      </c>
      <c r="O54" s="24">
        <v>500</v>
      </c>
      <c r="P54" s="24">
        <v>116.5</v>
      </c>
      <c r="Q54" s="24">
        <v>34</v>
      </c>
      <c r="R54" s="24">
        <v>0</v>
      </c>
      <c r="S54" s="25">
        <v>125.2</v>
      </c>
      <c r="T54" s="25">
        <v>1000</v>
      </c>
      <c r="U54" s="25">
        <v>125.2</v>
      </c>
      <c r="V54" s="25">
        <v>31</v>
      </c>
      <c r="W54" s="25">
        <v>0</v>
      </c>
      <c r="X54" s="26">
        <v>124.1</v>
      </c>
      <c r="Y54" s="26">
        <v>1500</v>
      </c>
      <c r="Z54" s="26">
        <v>124.1</v>
      </c>
      <c r="AA54" s="26">
        <v>31</v>
      </c>
      <c r="AB54" s="26">
        <v>0</v>
      </c>
    </row>
  </sheetData>
  <sortState ref="A2:Z54">
    <sortCondition ref="A2:A54"/>
    <sortCondition ref="M2:M54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54"/>
  <sheetViews>
    <sheetView workbookViewId="0">
      <pane ySplit="1" topLeftCell="A44" activePane="bottomLeft" state="frozenSplit"/>
      <selection pane="bottomLeft" activeCell="D64" sqref="D64"/>
    </sheetView>
  </sheetViews>
  <sheetFormatPr baseColWidth="10" defaultColWidth="15.5703125" defaultRowHeight="15" x14ac:dyDescent="0.25"/>
  <cols>
    <col min="1" max="1" width="20.7109375" bestFit="1" customWidth="1"/>
    <col min="2" max="2" width="10.7109375" bestFit="1" customWidth="1"/>
    <col min="3" max="3" width="6.28515625" bestFit="1" customWidth="1"/>
    <col min="4" max="4" width="3.7109375" bestFit="1" customWidth="1"/>
    <col min="5" max="5" width="6.140625" bestFit="1" customWidth="1"/>
    <col min="6" max="6" width="5.28515625" bestFit="1" customWidth="1"/>
    <col min="7" max="10" width="3.7109375" bestFit="1" customWidth="1"/>
    <col min="11" max="11" width="7.85546875" bestFit="1" customWidth="1"/>
    <col min="12" max="12" width="16.140625" bestFit="1" customWidth="1"/>
    <col min="13" max="13" width="7.140625" style="8" bestFit="1" customWidth="1"/>
    <col min="14" max="14" width="6" bestFit="1" customWidth="1"/>
    <col min="15" max="15" width="4" bestFit="1" customWidth="1"/>
    <col min="16" max="16" width="6" bestFit="1" customWidth="1"/>
    <col min="17" max="18" width="3.7109375" bestFit="1" customWidth="1"/>
    <col min="19" max="19" width="6" bestFit="1" customWidth="1"/>
    <col min="20" max="20" width="5" bestFit="1" customWidth="1"/>
    <col min="21" max="21" width="6" bestFit="1" customWidth="1"/>
    <col min="22" max="23" width="3.7109375" bestFit="1" customWidth="1"/>
    <col min="24" max="24" width="6" bestFit="1" customWidth="1"/>
    <col min="25" max="25" width="5" bestFit="1" customWidth="1"/>
    <col min="26" max="26" width="6" bestFit="1" customWidth="1"/>
    <col min="27" max="28" width="3.7109375" bestFit="1" customWidth="1"/>
  </cols>
  <sheetData>
    <row r="1" spans="1:28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9" t="s">
        <v>101</v>
      </c>
      <c r="H1" s="9" t="s">
        <v>102</v>
      </c>
      <c r="I1" s="9" t="s">
        <v>103</v>
      </c>
      <c r="J1" s="9" t="s">
        <v>88</v>
      </c>
      <c r="K1" s="10" t="s">
        <v>37</v>
      </c>
      <c r="L1" s="10" t="s">
        <v>38</v>
      </c>
      <c r="M1" s="28" t="s">
        <v>39</v>
      </c>
      <c r="N1" s="11" t="s">
        <v>40</v>
      </c>
      <c r="O1" s="12" t="s">
        <v>41</v>
      </c>
      <c r="P1" s="12" t="s">
        <v>42</v>
      </c>
      <c r="Q1" s="12" t="s">
        <v>43</v>
      </c>
      <c r="R1" s="13" t="s">
        <v>44</v>
      </c>
      <c r="S1" s="14" t="s">
        <v>40</v>
      </c>
      <c r="T1" s="15" t="s">
        <v>41</v>
      </c>
      <c r="U1" s="15" t="s">
        <v>42</v>
      </c>
      <c r="V1" s="15" t="s">
        <v>43</v>
      </c>
      <c r="W1" s="16" t="s">
        <v>44</v>
      </c>
      <c r="X1" s="17" t="s">
        <v>40</v>
      </c>
      <c r="Y1" s="18" t="s">
        <v>41</v>
      </c>
      <c r="Z1" s="18" t="s">
        <v>42</v>
      </c>
      <c r="AA1" s="18" t="s">
        <v>43</v>
      </c>
      <c r="AB1" s="19" t="s">
        <v>44</v>
      </c>
    </row>
    <row r="2" spans="1:28" x14ac:dyDescent="0.25">
      <c r="A2" s="20" t="s">
        <v>45</v>
      </c>
      <c r="B2" s="21">
        <v>42350</v>
      </c>
      <c r="C2" s="22">
        <v>0.53402777777777777</v>
      </c>
      <c r="D2" s="22"/>
      <c r="E2" s="22"/>
      <c r="F2" s="22"/>
      <c r="G2" s="23">
        <v>1</v>
      </c>
      <c r="H2" s="23">
        <f t="array" ref="H2">SUMPRODUCT(($E$2:$E$100000=E2)*($M$2:$M$100000&lt;M2))+1</f>
        <v>99947</v>
      </c>
      <c r="I2" s="23">
        <f t="array" ref="I2">SUMPRODUCT(($F$2:$F$100000=F2)*($M$2:$M$100000&lt;M2))+1</f>
        <v>99947</v>
      </c>
      <c r="J2" s="23">
        <f t="array" ref="J2">SUMPRODUCT(($A$2:$A$100000=A2)*($M$2:$M$100000&lt;M2))+1</f>
        <v>1</v>
      </c>
      <c r="K2" s="20"/>
      <c r="L2" s="20" t="s">
        <v>27</v>
      </c>
      <c r="M2" s="27">
        <f>(N2+S2+X2)/(3600*24)</f>
        <v>3.2662037037037043E-3</v>
      </c>
      <c r="N2" s="24">
        <v>91.7</v>
      </c>
      <c r="O2" s="24">
        <v>500</v>
      </c>
      <c r="P2" s="24">
        <v>91.7</v>
      </c>
      <c r="Q2" s="24">
        <v>34</v>
      </c>
      <c r="R2" s="24">
        <v>0</v>
      </c>
      <c r="S2" s="25">
        <v>95.6</v>
      </c>
      <c r="T2" s="25">
        <v>1000</v>
      </c>
      <c r="U2" s="25">
        <v>95.6</v>
      </c>
      <c r="V2" s="25">
        <v>32</v>
      </c>
      <c r="W2" s="25">
        <v>0</v>
      </c>
      <c r="X2" s="26">
        <v>94.9</v>
      </c>
      <c r="Y2" s="26">
        <v>1500</v>
      </c>
      <c r="Z2" s="26">
        <v>94.9</v>
      </c>
      <c r="AA2" s="26">
        <v>30</v>
      </c>
      <c r="AB2" s="26">
        <v>0</v>
      </c>
    </row>
    <row r="3" spans="1:28" x14ac:dyDescent="0.25">
      <c r="A3" s="20" t="s">
        <v>45</v>
      </c>
      <c r="B3" s="21">
        <v>42350</v>
      </c>
      <c r="C3" s="22">
        <v>0.53402777777777777</v>
      </c>
      <c r="D3" s="22"/>
      <c r="E3" s="22"/>
      <c r="F3" s="22"/>
      <c r="G3" s="23">
        <v>2</v>
      </c>
      <c r="H3" s="23">
        <f t="array" ref="H3">SUMPRODUCT(($E$2:$E$100000=E3)*($M$2:$M$100000&lt;M3))+1</f>
        <v>99948</v>
      </c>
      <c r="I3" s="23">
        <f t="array" ref="I3">SUMPRODUCT(($F$2:$F$100000=F3)*($M$2:$M$100000&lt;M3))+1</f>
        <v>99948</v>
      </c>
      <c r="J3" s="23">
        <f t="array" ref="J3">SUMPRODUCT(($A$2:$A$100000=A3)*($M$2:$M$100000&lt;M3))+1</f>
        <v>2</v>
      </c>
      <c r="K3" s="20"/>
      <c r="L3" s="20" t="s">
        <v>28</v>
      </c>
      <c r="M3" s="27">
        <f>(N3+S3+X3)/(3600*24)</f>
        <v>3.3055555555555559E-3</v>
      </c>
      <c r="N3" s="24">
        <v>92</v>
      </c>
      <c r="O3" s="24">
        <v>500</v>
      </c>
      <c r="P3" s="24">
        <v>92</v>
      </c>
      <c r="Q3" s="24">
        <v>35</v>
      </c>
      <c r="R3" s="24">
        <v>0</v>
      </c>
      <c r="S3" s="25">
        <v>96.6</v>
      </c>
      <c r="T3" s="25">
        <v>1000</v>
      </c>
      <c r="U3" s="25">
        <v>96.6</v>
      </c>
      <c r="V3" s="25">
        <v>32</v>
      </c>
      <c r="W3" s="25">
        <v>0</v>
      </c>
      <c r="X3" s="26">
        <v>97</v>
      </c>
      <c r="Y3" s="26">
        <v>1500</v>
      </c>
      <c r="Z3" s="26">
        <v>97</v>
      </c>
      <c r="AA3" s="26">
        <v>35</v>
      </c>
      <c r="AB3" s="26">
        <v>0</v>
      </c>
    </row>
    <row r="4" spans="1:28" x14ac:dyDescent="0.25">
      <c r="A4" s="20" t="s">
        <v>45</v>
      </c>
      <c r="B4" s="21">
        <v>42350</v>
      </c>
      <c r="C4" s="22">
        <v>0.53402777777777777</v>
      </c>
      <c r="D4" s="22"/>
      <c r="E4" s="22"/>
      <c r="F4" s="22"/>
      <c r="G4" s="23">
        <v>3</v>
      </c>
      <c r="H4" s="23">
        <f t="array" ref="H4">SUMPRODUCT(($E$2:$E$100000=E4)*($M$2:$M$100000&lt;M4))+1</f>
        <v>99949</v>
      </c>
      <c r="I4" s="23">
        <f t="array" ref="I4">SUMPRODUCT(($F$2:$F$100000=F4)*($M$2:$M$100000&lt;M4))+1</f>
        <v>99949</v>
      </c>
      <c r="J4" s="23">
        <f t="array" ref="J4">SUMPRODUCT(($A$2:$A$100000=A4)*($M$2:$M$100000&lt;M4))+1</f>
        <v>3</v>
      </c>
      <c r="K4" s="20"/>
      <c r="L4" s="20" t="s">
        <v>24</v>
      </c>
      <c r="M4" s="27">
        <f>(N4+S4+X4)/(3600*24)</f>
        <v>3.3229166666666667E-3</v>
      </c>
      <c r="N4" s="24">
        <v>94.5</v>
      </c>
      <c r="O4" s="24">
        <v>500</v>
      </c>
      <c r="P4" s="24">
        <v>94.5</v>
      </c>
      <c r="Q4" s="24">
        <v>33</v>
      </c>
      <c r="R4" s="24">
        <v>0</v>
      </c>
      <c r="S4" s="25">
        <v>96.3</v>
      </c>
      <c r="T4" s="25">
        <v>1000</v>
      </c>
      <c r="U4" s="25">
        <v>96.3</v>
      </c>
      <c r="V4" s="25">
        <v>32</v>
      </c>
      <c r="W4" s="25">
        <v>0</v>
      </c>
      <c r="X4" s="26">
        <v>96.3</v>
      </c>
      <c r="Y4" s="26">
        <v>1500</v>
      </c>
      <c r="Z4" s="26">
        <v>96.3</v>
      </c>
      <c r="AA4" s="26">
        <v>31</v>
      </c>
      <c r="AB4" s="26">
        <v>0</v>
      </c>
    </row>
    <row r="5" spans="1:28" x14ac:dyDescent="0.25">
      <c r="A5" s="20" t="s">
        <v>45</v>
      </c>
      <c r="B5" s="21">
        <v>42350</v>
      </c>
      <c r="C5" s="22">
        <v>0.53402777777777777</v>
      </c>
      <c r="D5" s="22"/>
      <c r="E5" s="22"/>
      <c r="F5" s="22"/>
      <c r="G5" s="23">
        <v>4</v>
      </c>
      <c r="H5" s="23">
        <f t="array" ref="H5">SUMPRODUCT(($E$2:$E$100000=E5)*($M$2:$M$100000&lt;M5))+1</f>
        <v>99950</v>
      </c>
      <c r="I5" s="23">
        <f t="array" ref="I5">SUMPRODUCT(($F$2:$F$100000=F5)*($M$2:$M$100000&lt;M5))+1</f>
        <v>99950</v>
      </c>
      <c r="J5" s="23">
        <f t="array" ref="J5">SUMPRODUCT(($A$2:$A$100000=A5)*($M$2:$M$100000&lt;M5))+1</f>
        <v>4</v>
      </c>
      <c r="K5" s="20"/>
      <c r="L5" s="20" t="s">
        <v>29</v>
      </c>
      <c r="M5" s="27">
        <f>(N5+S5+X5)/(3600*24)</f>
        <v>3.3356481481481479E-3</v>
      </c>
      <c r="N5" s="24">
        <v>92.2</v>
      </c>
      <c r="O5" s="24">
        <v>500</v>
      </c>
      <c r="P5" s="24">
        <v>92.2</v>
      </c>
      <c r="Q5" s="24">
        <v>34</v>
      </c>
      <c r="R5" s="24">
        <v>0</v>
      </c>
      <c r="S5" s="25">
        <v>96.5</v>
      </c>
      <c r="T5" s="25">
        <v>1000</v>
      </c>
      <c r="U5" s="25">
        <v>96.5</v>
      </c>
      <c r="V5" s="25">
        <v>32</v>
      </c>
      <c r="W5" s="25">
        <v>0</v>
      </c>
      <c r="X5" s="26">
        <v>99.5</v>
      </c>
      <c r="Y5" s="26">
        <v>1500</v>
      </c>
      <c r="Z5" s="26">
        <v>99.5</v>
      </c>
      <c r="AA5" s="26">
        <v>31</v>
      </c>
      <c r="AB5" s="26">
        <v>0</v>
      </c>
    </row>
    <row r="6" spans="1:28" x14ac:dyDescent="0.25">
      <c r="A6" s="20" t="s">
        <v>45</v>
      </c>
      <c r="B6" s="21">
        <v>42350</v>
      </c>
      <c r="C6" s="22">
        <v>0.53402777777777777</v>
      </c>
      <c r="D6" s="22"/>
      <c r="E6" s="22"/>
      <c r="F6" s="22"/>
      <c r="G6" s="23">
        <v>5</v>
      </c>
      <c r="H6" s="23">
        <f t="array" ref="H6">SUMPRODUCT(($E$2:$E$100000=E6)*($M$2:$M$100000&lt;M6))+1</f>
        <v>99951</v>
      </c>
      <c r="I6" s="23">
        <f t="array" ref="I6">SUMPRODUCT(($F$2:$F$100000=F6)*($M$2:$M$100000&lt;M6))+1</f>
        <v>99951</v>
      </c>
      <c r="J6" s="23">
        <f t="array" ref="J6">SUMPRODUCT(($A$2:$A$100000=A6)*($M$2:$M$100000&lt;M6))+1</f>
        <v>5</v>
      </c>
      <c r="K6" s="20"/>
      <c r="L6" s="20" t="s">
        <v>30</v>
      </c>
      <c r="M6" s="27">
        <f>(N6+S6+X6)/(3600*24)</f>
        <v>3.4340277777777776E-3</v>
      </c>
      <c r="N6" s="24">
        <v>95.6</v>
      </c>
      <c r="O6" s="24">
        <v>500</v>
      </c>
      <c r="P6" s="24">
        <v>95.6</v>
      </c>
      <c r="Q6" s="24">
        <v>36</v>
      </c>
      <c r="R6" s="24">
        <v>0</v>
      </c>
      <c r="S6" s="25">
        <v>101</v>
      </c>
      <c r="T6" s="25">
        <v>1000</v>
      </c>
      <c r="U6" s="25">
        <v>101</v>
      </c>
      <c r="V6" s="25">
        <v>33</v>
      </c>
      <c r="W6" s="25">
        <v>0</v>
      </c>
      <c r="X6" s="26">
        <v>100.1</v>
      </c>
      <c r="Y6" s="26">
        <v>1500</v>
      </c>
      <c r="Z6" s="26">
        <v>100.1</v>
      </c>
      <c r="AA6" s="26">
        <v>35</v>
      </c>
      <c r="AB6" s="26">
        <v>0</v>
      </c>
    </row>
    <row r="7" spans="1:28" x14ac:dyDescent="0.25">
      <c r="A7" s="20" t="s">
        <v>45</v>
      </c>
      <c r="B7" s="21">
        <v>42350</v>
      </c>
      <c r="C7" s="22">
        <v>0.53402777777777777</v>
      </c>
      <c r="D7" s="22"/>
      <c r="E7" s="22"/>
      <c r="F7" s="22"/>
      <c r="G7" s="23">
        <v>6</v>
      </c>
      <c r="H7" s="23">
        <f t="array" ref="H7">SUMPRODUCT(($E$2:$E$100000=E7)*($M$2:$M$100000&lt;M7))+1</f>
        <v>99952</v>
      </c>
      <c r="I7" s="23">
        <f t="array" ref="I7">SUMPRODUCT(($F$2:$F$100000=F7)*($M$2:$M$100000&lt;M7))+1</f>
        <v>99952</v>
      </c>
      <c r="J7" s="23">
        <f t="array" ref="J7">SUMPRODUCT(($A$2:$A$100000=A7)*($M$2:$M$100000&lt;M7))+1</f>
        <v>6</v>
      </c>
      <c r="K7" s="20"/>
      <c r="L7" s="20" t="s">
        <v>31</v>
      </c>
      <c r="M7" s="27">
        <f>(N7+S7+X7)/(3600*24)</f>
        <v>3.5648148148148149E-3</v>
      </c>
      <c r="N7" s="24">
        <v>98.4</v>
      </c>
      <c r="O7" s="24">
        <v>500</v>
      </c>
      <c r="P7" s="24">
        <v>98.4</v>
      </c>
      <c r="Q7" s="24">
        <v>34</v>
      </c>
      <c r="R7" s="24">
        <v>0</v>
      </c>
      <c r="S7" s="25">
        <v>101.8</v>
      </c>
      <c r="T7" s="25">
        <v>1000</v>
      </c>
      <c r="U7" s="25">
        <v>101.8</v>
      </c>
      <c r="V7" s="25">
        <v>32</v>
      </c>
      <c r="W7" s="25">
        <v>0</v>
      </c>
      <c r="X7" s="26">
        <v>107.8</v>
      </c>
      <c r="Y7" s="26">
        <v>1500</v>
      </c>
      <c r="Z7" s="26">
        <v>107.8</v>
      </c>
      <c r="AA7" s="26">
        <v>35</v>
      </c>
      <c r="AB7" s="26">
        <v>0</v>
      </c>
    </row>
    <row r="8" spans="1:28" x14ac:dyDescent="0.25">
      <c r="A8" s="20" t="s">
        <v>45</v>
      </c>
      <c r="B8" s="21">
        <v>42350</v>
      </c>
      <c r="C8" s="22">
        <v>0.53402777777777777</v>
      </c>
      <c r="D8" s="22"/>
      <c r="E8" s="22"/>
      <c r="F8" s="22"/>
      <c r="G8" s="23">
        <v>7</v>
      </c>
      <c r="H8" s="23">
        <f t="array" ref="H8">SUMPRODUCT(($E$2:$E$100000=E8)*($M$2:$M$100000&lt;M8))+1</f>
        <v>99953</v>
      </c>
      <c r="I8" s="23">
        <f t="array" ref="I8">SUMPRODUCT(($F$2:$F$100000=F8)*($M$2:$M$100000&lt;M8))+1</f>
        <v>99953</v>
      </c>
      <c r="J8" s="23">
        <f t="array" ref="J8">SUMPRODUCT(($A$2:$A$100000=A8)*($M$2:$M$100000&lt;M8))+1</f>
        <v>7</v>
      </c>
      <c r="K8" s="20"/>
      <c r="L8" s="20" t="s">
        <v>26</v>
      </c>
      <c r="M8" s="27">
        <f>(N8+S8+X8)/(3600*24)</f>
        <v>3.5787037037037037E-3</v>
      </c>
      <c r="N8" s="24">
        <v>102.4</v>
      </c>
      <c r="O8" s="24">
        <v>500</v>
      </c>
      <c r="P8" s="24">
        <v>102.4</v>
      </c>
      <c r="Q8" s="24">
        <v>30</v>
      </c>
      <c r="R8" s="24">
        <v>0</v>
      </c>
      <c r="S8" s="25">
        <v>104.6</v>
      </c>
      <c r="T8" s="25">
        <v>1000</v>
      </c>
      <c r="U8" s="25">
        <v>104.6</v>
      </c>
      <c r="V8" s="25">
        <v>29</v>
      </c>
      <c r="W8" s="25">
        <v>0</v>
      </c>
      <c r="X8" s="26">
        <v>102.2</v>
      </c>
      <c r="Y8" s="26">
        <v>1500</v>
      </c>
      <c r="Z8" s="26">
        <v>102.2</v>
      </c>
      <c r="AA8" s="26">
        <v>35</v>
      </c>
      <c r="AB8" s="26">
        <v>0</v>
      </c>
    </row>
    <row r="9" spans="1:28" x14ac:dyDescent="0.25">
      <c r="A9" s="20" t="s">
        <v>45</v>
      </c>
      <c r="B9" s="21">
        <v>42350</v>
      </c>
      <c r="C9" s="22">
        <v>0.53402777777777777</v>
      </c>
      <c r="D9" s="22"/>
      <c r="E9" s="22"/>
      <c r="F9" s="22"/>
      <c r="G9" s="23">
        <v>8</v>
      </c>
      <c r="H9" s="23">
        <f t="array" ref="H9">SUMPRODUCT(($E$2:$E$100000=E9)*($M$2:$M$100000&lt;M9))+1</f>
        <v>99954</v>
      </c>
      <c r="I9" s="23">
        <f t="array" ref="I9">SUMPRODUCT(($F$2:$F$100000=F9)*($M$2:$M$100000&lt;M9))+1</f>
        <v>99954</v>
      </c>
      <c r="J9" s="23">
        <f t="array" ref="J9">SUMPRODUCT(($A$2:$A$100000=A9)*($M$2:$M$100000&lt;M9))+1</f>
        <v>8</v>
      </c>
      <c r="K9" s="20"/>
      <c r="L9" s="20" t="s">
        <v>32</v>
      </c>
      <c r="M9" s="27">
        <f>(N9+S9+X9)/(3600*24)</f>
        <v>3.6226851851851854E-3</v>
      </c>
      <c r="N9" s="24">
        <v>100.5</v>
      </c>
      <c r="O9" s="24">
        <v>500</v>
      </c>
      <c r="P9" s="24">
        <v>100.5</v>
      </c>
      <c r="Q9" s="24">
        <v>36</v>
      </c>
      <c r="R9" s="24">
        <v>0</v>
      </c>
      <c r="S9" s="25">
        <v>106.5</v>
      </c>
      <c r="T9" s="25">
        <v>1000</v>
      </c>
      <c r="U9" s="25">
        <v>106.5</v>
      </c>
      <c r="V9" s="25">
        <v>30</v>
      </c>
      <c r="W9" s="25">
        <v>0</v>
      </c>
      <c r="X9" s="26">
        <v>106</v>
      </c>
      <c r="Y9" s="26">
        <v>1500</v>
      </c>
      <c r="Z9" s="26">
        <v>106</v>
      </c>
      <c r="AA9" s="26">
        <v>34</v>
      </c>
      <c r="AB9" s="26">
        <v>0</v>
      </c>
    </row>
    <row r="10" spans="1:28" x14ac:dyDescent="0.25">
      <c r="A10" s="20" t="s">
        <v>45</v>
      </c>
      <c r="B10" s="21">
        <v>42350</v>
      </c>
      <c r="C10" s="22">
        <v>0.53402777777777777</v>
      </c>
      <c r="D10" s="22"/>
      <c r="E10" s="22"/>
      <c r="F10" s="22"/>
      <c r="G10" s="23">
        <v>9</v>
      </c>
      <c r="H10" s="23">
        <f t="array" ref="H10">SUMPRODUCT(($E$2:$E$100000=E10)*($M$2:$M$100000&lt;M10))+1</f>
        <v>99955</v>
      </c>
      <c r="I10" s="23">
        <f t="array" ref="I10">SUMPRODUCT(($F$2:$F$100000=F10)*($M$2:$M$100000&lt;M10))+1</f>
        <v>99955</v>
      </c>
      <c r="J10" s="23">
        <f t="array" ref="J10">SUMPRODUCT(($A$2:$A$100000=A10)*($M$2:$M$100000&lt;M10))+1</f>
        <v>9</v>
      </c>
      <c r="K10" s="20"/>
      <c r="L10" s="20" t="s">
        <v>33</v>
      </c>
      <c r="M10" s="27">
        <f>(N10+S10+X10)/(3600*24)</f>
        <v>3.6539351851851858E-3</v>
      </c>
      <c r="N10" s="24">
        <v>102.6</v>
      </c>
      <c r="O10" s="24">
        <v>500</v>
      </c>
      <c r="P10" s="24">
        <v>102.6</v>
      </c>
      <c r="Q10" s="24">
        <v>36</v>
      </c>
      <c r="R10" s="24">
        <v>0</v>
      </c>
      <c r="S10" s="25">
        <v>106.2</v>
      </c>
      <c r="T10" s="25">
        <v>1000</v>
      </c>
      <c r="U10" s="25">
        <v>106.2</v>
      </c>
      <c r="V10" s="25">
        <v>33</v>
      </c>
      <c r="W10" s="25">
        <v>0</v>
      </c>
      <c r="X10" s="26">
        <v>106.9</v>
      </c>
      <c r="Y10" s="26">
        <v>1500</v>
      </c>
      <c r="Z10" s="26">
        <v>106.9</v>
      </c>
      <c r="AA10" s="26">
        <v>34</v>
      </c>
      <c r="AB10" s="26">
        <v>0</v>
      </c>
    </row>
    <row r="11" spans="1:28" x14ac:dyDescent="0.25">
      <c r="A11" s="20" t="s">
        <v>45</v>
      </c>
      <c r="B11" s="21">
        <v>42350</v>
      </c>
      <c r="C11" s="22">
        <v>0.53402777777777777</v>
      </c>
      <c r="D11" s="22"/>
      <c r="E11" s="22"/>
      <c r="F11" s="22"/>
      <c r="G11" s="23">
        <v>10</v>
      </c>
      <c r="H11" s="23">
        <f t="array" ref="H11">SUMPRODUCT(($E$2:$E$100000=E11)*($M$2:$M$100000&lt;M11))+1</f>
        <v>99956</v>
      </c>
      <c r="I11" s="23">
        <f t="array" ref="I11">SUMPRODUCT(($F$2:$F$100000=F11)*($M$2:$M$100000&lt;M11))+1</f>
        <v>99956</v>
      </c>
      <c r="J11" s="23">
        <f t="array" ref="J11">SUMPRODUCT(($A$2:$A$100000=A11)*($M$2:$M$100000&lt;M11))+1</f>
        <v>10</v>
      </c>
      <c r="K11" s="20"/>
      <c r="L11" s="20" t="s">
        <v>34</v>
      </c>
      <c r="M11" s="27">
        <f>(N11+S11+X11)/(3600*24)</f>
        <v>3.681712962962963E-3</v>
      </c>
      <c r="N11" s="24">
        <v>104</v>
      </c>
      <c r="O11" s="24">
        <v>500</v>
      </c>
      <c r="P11" s="24">
        <v>104</v>
      </c>
      <c r="Q11" s="24">
        <v>34</v>
      </c>
      <c r="R11" s="24">
        <v>0</v>
      </c>
      <c r="S11" s="25">
        <v>106.7</v>
      </c>
      <c r="T11" s="25">
        <v>1000</v>
      </c>
      <c r="U11" s="25">
        <v>106.7</v>
      </c>
      <c r="V11" s="25">
        <v>33</v>
      </c>
      <c r="W11" s="25">
        <v>0</v>
      </c>
      <c r="X11" s="26">
        <v>107.4</v>
      </c>
      <c r="Y11" s="26">
        <v>1500</v>
      </c>
      <c r="Z11" s="26">
        <v>107.4</v>
      </c>
      <c r="AA11" s="26">
        <v>35</v>
      </c>
      <c r="AB11" s="26">
        <v>0</v>
      </c>
    </row>
    <row r="12" spans="1:28" x14ac:dyDescent="0.25">
      <c r="A12" s="20" t="s">
        <v>45</v>
      </c>
      <c r="B12" s="21">
        <v>42350</v>
      </c>
      <c r="C12" s="22">
        <v>0.53402777777777777</v>
      </c>
      <c r="D12" s="22"/>
      <c r="E12" s="22"/>
      <c r="F12" s="22"/>
      <c r="G12" s="23">
        <v>11</v>
      </c>
      <c r="H12" s="23">
        <f t="array" ref="H12">SUMPRODUCT(($E$2:$E$100000=E12)*($M$2:$M$100000&lt;M12))+1</f>
        <v>99957</v>
      </c>
      <c r="I12" s="23">
        <f t="array" ref="I12">SUMPRODUCT(($F$2:$F$100000=F12)*($M$2:$M$100000&lt;M12))+1</f>
        <v>99957</v>
      </c>
      <c r="J12" s="23">
        <f t="array" ref="J12">SUMPRODUCT(($A$2:$A$100000=A12)*($M$2:$M$100000&lt;M12))+1</f>
        <v>11</v>
      </c>
      <c r="K12" s="20"/>
      <c r="L12" s="20" t="s">
        <v>25</v>
      </c>
      <c r="M12" s="27">
        <f>(N12+S12+X12)/(3600*24)</f>
        <v>3.6863425925925926E-3</v>
      </c>
      <c r="N12" s="24">
        <v>103.5</v>
      </c>
      <c r="O12" s="24">
        <v>500</v>
      </c>
      <c r="P12" s="24">
        <v>103.5</v>
      </c>
      <c r="Q12" s="24">
        <v>34</v>
      </c>
      <c r="R12" s="24">
        <v>0</v>
      </c>
      <c r="S12" s="25">
        <v>107.1</v>
      </c>
      <c r="T12" s="25">
        <v>1000</v>
      </c>
      <c r="U12" s="25">
        <v>107.1</v>
      </c>
      <c r="V12" s="25">
        <v>33</v>
      </c>
      <c r="W12" s="25">
        <v>0</v>
      </c>
      <c r="X12" s="26">
        <v>107.9</v>
      </c>
      <c r="Y12" s="26">
        <v>1500</v>
      </c>
      <c r="Z12" s="26">
        <v>107.9</v>
      </c>
      <c r="AA12" s="26">
        <v>35</v>
      </c>
      <c r="AB12" s="26">
        <v>0</v>
      </c>
    </row>
    <row r="13" spans="1:28" x14ac:dyDescent="0.25">
      <c r="A13" s="20" t="s">
        <v>45</v>
      </c>
      <c r="B13" s="21">
        <v>42350</v>
      </c>
      <c r="C13" s="22">
        <v>0.53402777777777777</v>
      </c>
      <c r="D13" s="22"/>
      <c r="E13" s="22"/>
      <c r="F13" s="22"/>
      <c r="G13" s="23">
        <v>12</v>
      </c>
      <c r="H13" s="23">
        <f t="array" ref="H13">SUMPRODUCT(($E$2:$E$100000=E13)*($M$2:$M$100000&lt;M13))+1</f>
        <v>99959</v>
      </c>
      <c r="I13" s="23">
        <f t="array" ref="I13">SUMPRODUCT(($F$2:$F$100000=F13)*($M$2:$M$100000&lt;M13))+1</f>
        <v>99959</v>
      </c>
      <c r="J13" s="23">
        <f t="array" ref="J13">SUMPRODUCT(($A$2:$A$100000=A13)*($M$2:$M$100000&lt;M13))+1</f>
        <v>12</v>
      </c>
      <c r="K13" s="20"/>
      <c r="L13" s="20" t="s">
        <v>35</v>
      </c>
      <c r="M13" s="27">
        <f>(N13+S13+X13)/(3600*24)</f>
        <v>3.7291666666666671E-3</v>
      </c>
      <c r="N13" s="24">
        <v>105.5</v>
      </c>
      <c r="O13" s="24">
        <v>500</v>
      </c>
      <c r="P13" s="24">
        <v>105.5</v>
      </c>
      <c r="Q13" s="24">
        <v>36</v>
      </c>
      <c r="R13" s="24">
        <v>0</v>
      </c>
      <c r="S13" s="25">
        <v>108.8</v>
      </c>
      <c r="T13" s="25">
        <v>1000</v>
      </c>
      <c r="U13" s="25">
        <v>108.8</v>
      </c>
      <c r="V13" s="25">
        <v>32</v>
      </c>
      <c r="W13" s="25">
        <v>0</v>
      </c>
      <c r="X13" s="26">
        <v>107.9</v>
      </c>
      <c r="Y13" s="26">
        <v>1500</v>
      </c>
      <c r="Z13" s="26">
        <v>107.9</v>
      </c>
      <c r="AA13" s="26">
        <v>35</v>
      </c>
      <c r="AB13" s="26">
        <v>0</v>
      </c>
    </row>
    <row r="14" spans="1:28" x14ac:dyDescent="0.25">
      <c r="A14" s="20" t="s">
        <v>45</v>
      </c>
      <c r="B14" s="21">
        <v>42350</v>
      </c>
      <c r="C14" s="22">
        <v>0.53402777777777777</v>
      </c>
      <c r="D14" s="22"/>
      <c r="E14" s="22"/>
      <c r="F14" s="22"/>
      <c r="G14" s="23">
        <v>13</v>
      </c>
      <c r="H14" s="23">
        <f t="array" ref="H14">SUMPRODUCT(($E$2:$E$100000=E14)*($M$2:$M$100000&lt;M14))+1</f>
        <v>99961</v>
      </c>
      <c r="I14" s="23">
        <f t="array" ref="I14">SUMPRODUCT(($F$2:$F$100000=F14)*($M$2:$M$100000&lt;M14))+1</f>
        <v>99961</v>
      </c>
      <c r="J14" s="23">
        <f t="array" ref="J14">SUMPRODUCT(($A$2:$A$100000=A14)*($M$2:$M$100000&lt;M14))+1</f>
        <v>13</v>
      </c>
      <c r="K14" s="20"/>
      <c r="L14" s="20" t="s">
        <v>36</v>
      </c>
      <c r="M14" s="27">
        <f>(N14+S14+X14)/(3600*24)</f>
        <v>3.7407407407407407E-3</v>
      </c>
      <c r="N14" s="24">
        <v>105.7</v>
      </c>
      <c r="O14" s="24">
        <v>500</v>
      </c>
      <c r="P14" s="24">
        <v>105.7</v>
      </c>
      <c r="Q14" s="24">
        <v>32</v>
      </c>
      <c r="R14" s="24">
        <v>0</v>
      </c>
      <c r="S14" s="25">
        <v>110.8</v>
      </c>
      <c r="T14" s="25">
        <v>1000</v>
      </c>
      <c r="U14" s="25">
        <v>110.8</v>
      </c>
      <c r="V14" s="25">
        <v>27</v>
      </c>
      <c r="W14" s="25">
        <v>0</v>
      </c>
      <c r="X14" s="26">
        <v>106.7</v>
      </c>
      <c r="Y14" s="26">
        <v>1500</v>
      </c>
      <c r="Z14" s="26">
        <v>106.7</v>
      </c>
      <c r="AA14" s="26">
        <v>34</v>
      </c>
      <c r="AB14" s="26">
        <v>0</v>
      </c>
    </row>
    <row r="15" spans="1:28" x14ac:dyDescent="0.25">
      <c r="A15" s="20" t="s">
        <v>46</v>
      </c>
      <c r="B15" s="21">
        <v>42350</v>
      </c>
      <c r="C15" s="22">
        <v>0.53402777777777777</v>
      </c>
      <c r="D15" s="22"/>
      <c r="E15" s="22"/>
      <c r="F15" s="22"/>
      <c r="G15" s="23">
        <v>14</v>
      </c>
      <c r="H15" s="23">
        <f t="array" ref="H15">SUMPRODUCT(($E$2:$E$100000=E15)*($M$2:$M$100000&lt;M15))+1</f>
        <v>99960</v>
      </c>
      <c r="I15" s="23">
        <f t="array" ref="I15">SUMPRODUCT(($F$2:$F$100000=F15)*($M$2:$M$100000&lt;M15))+1</f>
        <v>99960</v>
      </c>
      <c r="J15" s="23">
        <f t="array" ref="J15">SUMPRODUCT(($A$2:$A$100000=A15)*($M$2:$M$100000&lt;M15))+1</f>
        <v>1</v>
      </c>
      <c r="K15" s="20"/>
      <c r="L15" s="20" t="s">
        <v>47</v>
      </c>
      <c r="M15" s="27">
        <f>(N15+S15+X15)/(3600*24)</f>
        <v>3.7361111111111106E-3</v>
      </c>
      <c r="N15" s="24">
        <v>104.3</v>
      </c>
      <c r="O15" s="24">
        <v>500</v>
      </c>
      <c r="P15" s="24">
        <v>104.3</v>
      </c>
      <c r="Q15" s="24">
        <v>33</v>
      </c>
      <c r="R15" s="24">
        <v>0</v>
      </c>
      <c r="S15" s="25">
        <v>109.9</v>
      </c>
      <c r="T15" s="25">
        <v>1000</v>
      </c>
      <c r="U15" s="25">
        <v>109.9</v>
      </c>
      <c r="V15" s="25">
        <v>31</v>
      </c>
      <c r="W15" s="25">
        <v>0</v>
      </c>
      <c r="X15" s="26">
        <v>108.6</v>
      </c>
      <c r="Y15" s="26">
        <v>1500</v>
      </c>
      <c r="Z15" s="26">
        <v>108.6</v>
      </c>
      <c r="AA15" s="26">
        <v>31</v>
      </c>
      <c r="AB15" s="26">
        <v>0</v>
      </c>
    </row>
    <row r="16" spans="1:28" x14ac:dyDescent="0.25">
      <c r="A16" s="20" t="s">
        <v>46</v>
      </c>
      <c r="B16" s="21">
        <v>42350</v>
      </c>
      <c r="C16" s="22">
        <v>0.53402777777777777</v>
      </c>
      <c r="D16" s="22"/>
      <c r="E16" s="22"/>
      <c r="F16" s="22"/>
      <c r="G16" s="23">
        <v>15</v>
      </c>
      <c r="H16" s="23">
        <f t="array" ref="H16">SUMPRODUCT(($E$2:$E$100000=E16)*($M$2:$M$100000&lt;M16))+1</f>
        <v>99962</v>
      </c>
      <c r="I16" s="23">
        <f t="array" ref="I16">SUMPRODUCT(($F$2:$F$100000=F16)*($M$2:$M$100000&lt;M16))+1</f>
        <v>99962</v>
      </c>
      <c r="J16" s="23">
        <f t="array" ref="J16">SUMPRODUCT(($A$2:$A$100000=A16)*($M$2:$M$100000&lt;M16))+1</f>
        <v>2</v>
      </c>
      <c r="K16" s="20"/>
      <c r="L16" s="20" t="s">
        <v>50</v>
      </c>
      <c r="M16" s="27">
        <f>(N16+S16+X16)/(3600*24)</f>
        <v>3.7442129629629631E-3</v>
      </c>
      <c r="N16" s="24">
        <v>103.4</v>
      </c>
      <c r="O16" s="24">
        <v>500</v>
      </c>
      <c r="P16" s="24">
        <v>103.4</v>
      </c>
      <c r="Q16" s="24">
        <v>36</v>
      </c>
      <c r="R16" s="24">
        <v>0</v>
      </c>
      <c r="S16" s="25">
        <v>109.5</v>
      </c>
      <c r="T16" s="25">
        <v>1000</v>
      </c>
      <c r="U16" s="25">
        <v>109.5</v>
      </c>
      <c r="V16" s="25">
        <v>33</v>
      </c>
      <c r="W16" s="25">
        <v>0</v>
      </c>
      <c r="X16" s="26">
        <v>110.6</v>
      </c>
      <c r="Y16" s="26">
        <v>1500</v>
      </c>
      <c r="Z16" s="26">
        <v>110.6</v>
      </c>
      <c r="AA16" s="26">
        <v>30</v>
      </c>
      <c r="AB16" s="26">
        <v>0</v>
      </c>
    </row>
    <row r="17" spans="1:28" x14ac:dyDescent="0.25">
      <c r="A17" s="20" t="s">
        <v>46</v>
      </c>
      <c r="B17" s="21">
        <v>42350</v>
      </c>
      <c r="C17" s="22">
        <v>0.53402777777777777</v>
      </c>
      <c r="D17" s="22"/>
      <c r="E17" s="22"/>
      <c r="F17" s="22"/>
      <c r="G17" s="23">
        <v>16</v>
      </c>
      <c r="H17" s="23">
        <f t="array" ref="H17">SUMPRODUCT(($E$2:$E$100000=E17)*($M$2:$M$100000&lt;M17))+1</f>
        <v>99963</v>
      </c>
      <c r="I17" s="23">
        <f t="array" ref="I17">SUMPRODUCT(($F$2:$F$100000=F17)*($M$2:$M$100000&lt;M17))+1</f>
        <v>99963</v>
      </c>
      <c r="J17" s="23">
        <f t="array" ref="J17">SUMPRODUCT(($A$2:$A$100000=A17)*($M$2:$M$100000&lt;M17))+1</f>
        <v>3</v>
      </c>
      <c r="K17" s="20"/>
      <c r="L17" s="20" t="s">
        <v>54</v>
      </c>
      <c r="M17" s="27">
        <f>(N17+S17+X17)/(3600*24)</f>
        <v>3.7615740740740739E-3</v>
      </c>
      <c r="N17" s="24">
        <v>105.7</v>
      </c>
      <c r="O17" s="24">
        <v>500</v>
      </c>
      <c r="P17" s="24">
        <v>105.7</v>
      </c>
      <c r="Q17" s="24">
        <v>34</v>
      </c>
      <c r="R17" s="24">
        <v>0</v>
      </c>
      <c r="S17" s="25">
        <v>110.4</v>
      </c>
      <c r="T17" s="25">
        <v>1000</v>
      </c>
      <c r="U17" s="25">
        <v>110.4</v>
      </c>
      <c r="V17" s="25">
        <v>32</v>
      </c>
      <c r="W17" s="25">
        <v>0</v>
      </c>
      <c r="X17" s="26">
        <v>108.9</v>
      </c>
      <c r="Y17" s="26">
        <v>1500</v>
      </c>
      <c r="Z17" s="26">
        <v>108.9</v>
      </c>
      <c r="AA17" s="26">
        <v>33</v>
      </c>
      <c r="AB17" s="26">
        <v>0</v>
      </c>
    </row>
    <row r="18" spans="1:28" x14ac:dyDescent="0.25">
      <c r="A18" s="20" t="s">
        <v>46</v>
      </c>
      <c r="B18" s="21">
        <v>42350</v>
      </c>
      <c r="C18" s="22">
        <v>0.53402777777777777</v>
      </c>
      <c r="D18" s="22"/>
      <c r="E18" s="22"/>
      <c r="F18" s="22"/>
      <c r="G18" s="23">
        <v>17</v>
      </c>
      <c r="H18" s="23">
        <f t="array" ref="H18">SUMPRODUCT(($E$2:$E$100000=E18)*($M$2:$M$100000&lt;M18))+1</f>
        <v>99964</v>
      </c>
      <c r="I18" s="23">
        <f t="array" ref="I18">SUMPRODUCT(($F$2:$F$100000=F18)*($M$2:$M$100000&lt;M18))+1</f>
        <v>99964</v>
      </c>
      <c r="J18" s="23">
        <f t="array" ref="J18">SUMPRODUCT(($A$2:$A$100000=A18)*($M$2:$M$100000&lt;M18))+1</f>
        <v>4</v>
      </c>
      <c r="K18" s="20"/>
      <c r="L18" s="20" t="s">
        <v>48</v>
      </c>
      <c r="M18" s="27">
        <f>(N18+S18+X18)/(3600*24)</f>
        <v>3.7777777777777775E-3</v>
      </c>
      <c r="N18" s="24">
        <v>107.2</v>
      </c>
      <c r="O18" s="24">
        <v>500</v>
      </c>
      <c r="P18" s="24">
        <v>107.2</v>
      </c>
      <c r="Q18" s="24">
        <v>32</v>
      </c>
      <c r="R18" s="24">
        <v>0</v>
      </c>
      <c r="S18" s="25">
        <v>109.3</v>
      </c>
      <c r="T18" s="25">
        <v>1000</v>
      </c>
      <c r="U18" s="25">
        <v>109.3</v>
      </c>
      <c r="V18" s="25">
        <v>31</v>
      </c>
      <c r="W18" s="25">
        <v>0</v>
      </c>
      <c r="X18" s="26">
        <v>109.9</v>
      </c>
      <c r="Y18" s="26">
        <v>1500</v>
      </c>
      <c r="Z18" s="26">
        <v>109.9</v>
      </c>
      <c r="AA18" s="26">
        <v>34</v>
      </c>
      <c r="AB18" s="26">
        <v>0</v>
      </c>
    </row>
    <row r="19" spans="1:28" x14ac:dyDescent="0.25">
      <c r="A19" s="20" t="s">
        <v>46</v>
      </c>
      <c r="B19" s="21">
        <v>42350</v>
      </c>
      <c r="C19" s="22">
        <v>0.53402777777777777</v>
      </c>
      <c r="D19" s="22"/>
      <c r="E19" s="22"/>
      <c r="F19" s="22"/>
      <c r="G19" s="23">
        <v>18</v>
      </c>
      <c r="H19" s="23">
        <f t="array" ref="H19">SUMPRODUCT(($E$2:$E$100000=E19)*($M$2:$M$100000&lt;M19))+1</f>
        <v>99965</v>
      </c>
      <c r="I19" s="23">
        <f t="array" ref="I19">SUMPRODUCT(($F$2:$F$100000=F19)*($M$2:$M$100000&lt;M19))+1</f>
        <v>99965</v>
      </c>
      <c r="J19" s="23">
        <f t="array" ref="J19">SUMPRODUCT(($A$2:$A$100000=A19)*($M$2:$M$100000&lt;M19))+1</f>
        <v>5</v>
      </c>
      <c r="K19" s="20"/>
      <c r="L19" s="20" t="s">
        <v>51</v>
      </c>
      <c r="M19" s="27">
        <f>(N19+S19+X19)/(3600*24)</f>
        <v>3.7974537037037039E-3</v>
      </c>
      <c r="N19" s="24">
        <v>104.5</v>
      </c>
      <c r="O19" s="24">
        <v>500</v>
      </c>
      <c r="P19" s="24">
        <v>104.5</v>
      </c>
      <c r="Q19" s="24">
        <v>32</v>
      </c>
      <c r="R19" s="24">
        <v>0</v>
      </c>
      <c r="S19" s="25">
        <v>111.2</v>
      </c>
      <c r="T19" s="25">
        <v>1000</v>
      </c>
      <c r="U19" s="25">
        <v>111.2</v>
      </c>
      <c r="V19" s="25">
        <v>31</v>
      </c>
      <c r="W19" s="25">
        <v>0</v>
      </c>
      <c r="X19" s="26">
        <v>112.4</v>
      </c>
      <c r="Y19" s="26">
        <v>1500</v>
      </c>
      <c r="Z19" s="26">
        <v>112.4</v>
      </c>
      <c r="AA19" s="26">
        <v>32</v>
      </c>
      <c r="AB19" s="26">
        <v>0</v>
      </c>
    </row>
    <row r="20" spans="1:28" x14ac:dyDescent="0.25">
      <c r="A20" s="20" t="s">
        <v>46</v>
      </c>
      <c r="B20" s="21">
        <v>42350</v>
      </c>
      <c r="C20" s="22">
        <v>0.53402777777777777</v>
      </c>
      <c r="D20" s="22"/>
      <c r="E20" s="22"/>
      <c r="F20" s="22"/>
      <c r="G20" s="23">
        <v>19</v>
      </c>
      <c r="H20" s="23">
        <f t="array" ref="H20">SUMPRODUCT(($E$2:$E$100000=E20)*($M$2:$M$100000&lt;M20))+1</f>
        <v>99966</v>
      </c>
      <c r="I20" s="23">
        <f t="array" ref="I20">SUMPRODUCT(($F$2:$F$100000=F20)*($M$2:$M$100000&lt;M20))+1</f>
        <v>99966</v>
      </c>
      <c r="J20" s="23">
        <f t="array" ref="J20">SUMPRODUCT(($A$2:$A$100000=A20)*($M$2:$M$100000&lt;M20))+1</f>
        <v>6</v>
      </c>
      <c r="K20" s="20"/>
      <c r="L20" s="20" t="s">
        <v>49</v>
      </c>
      <c r="M20" s="27">
        <f>(N20+S20+X20)/(3600*24)</f>
        <v>3.8148148148148152E-3</v>
      </c>
      <c r="N20" s="24">
        <v>103</v>
      </c>
      <c r="O20" s="24">
        <v>500</v>
      </c>
      <c r="P20" s="24">
        <v>103</v>
      </c>
      <c r="Q20" s="24">
        <v>35</v>
      </c>
      <c r="R20" s="24">
        <v>0</v>
      </c>
      <c r="S20" s="25">
        <v>112.4</v>
      </c>
      <c r="T20" s="25">
        <v>1000</v>
      </c>
      <c r="U20" s="25">
        <v>112.4</v>
      </c>
      <c r="V20" s="25">
        <v>34</v>
      </c>
      <c r="W20" s="25">
        <v>0</v>
      </c>
      <c r="X20" s="26">
        <v>114.2</v>
      </c>
      <c r="Y20" s="26">
        <v>1500</v>
      </c>
      <c r="Z20" s="26">
        <v>114.2</v>
      </c>
      <c r="AA20" s="26">
        <v>36</v>
      </c>
      <c r="AB20" s="26">
        <v>0</v>
      </c>
    </row>
    <row r="21" spans="1:28" x14ac:dyDescent="0.25">
      <c r="A21" s="20" t="s">
        <v>46</v>
      </c>
      <c r="B21" s="21">
        <v>42350</v>
      </c>
      <c r="C21" s="22">
        <v>0.53402777777777777</v>
      </c>
      <c r="D21" s="22"/>
      <c r="E21" s="22"/>
      <c r="F21" s="22"/>
      <c r="G21" s="23">
        <v>20</v>
      </c>
      <c r="H21" s="23">
        <f t="array" ref="H21">SUMPRODUCT(($E$2:$E$100000=E21)*($M$2:$M$100000&lt;M21))+1</f>
        <v>99967</v>
      </c>
      <c r="I21" s="23">
        <f t="array" ref="I21">SUMPRODUCT(($F$2:$F$100000=F21)*($M$2:$M$100000&lt;M21))+1</f>
        <v>99967</v>
      </c>
      <c r="J21" s="23">
        <f t="array" ref="J21">SUMPRODUCT(($A$2:$A$100000=A21)*($M$2:$M$100000&lt;M21))+1</f>
        <v>7</v>
      </c>
      <c r="K21" s="20"/>
      <c r="L21" s="20" t="s">
        <v>57</v>
      </c>
      <c r="M21" s="27">
        <f>(N21+S21+X21)/(3600*24)</f>
        <v>3.8310185185185183E-3</v>
      </c>
      <c r="N21" s="24">
        <v>108.1</v>
      </c>
      <c r="O21" s="24">
        <v>500</v>
      </c>
      <c r="P21" s="24">
        <v>108.1</v>
      </c>
      <c r="Q21" s="24">
        <v>33</v>
      </c>
      <c r="R21" s="24">
        <v>0</v>
      </c>
      <c r="S21" s="25">
        <v>112.1</v>
      </c>
      <c r="T21" s="25">
        <v>1000</v>
      </c>
      <c r="U21" s="25">
        <v>112.1</v>
      </c>
      <c r="V21" s="25">
        <v>30</v>
      </c>
      <c r="W21" s="25">
        <v>0</v>
      </c>
      <c r="X21" s="26">
        <v>110.8</v>
      </c>
      <c r="Y21" s="26">
        <v>1500</v>
      </c>
      <c r="Z21" s="26">
        <v>110.8</v>
      </c>
      <c r="AA21" s="26">
        <v>36</v>
      </c>
      <c r="AB21" s="26">
        <v>0</v>
      </c>
    </row>
    <row r="22" spans="1:28" x14ac:dyDescent="0.25">
      <c r="A22" s="20" t="s">
        <v>46</v>
      </c>
      <c r="B22" s="21">
        <v>42350</v>
      </c>
      <c r="C22" s="22">
        <v>0.53402777777777777</v>
      </c>
      <c r="D22" s="22"/>
      <c r="E22" s="22"/>
      <c r="F22" s="22"/>
      <c r="G22" s="23">
        <v>21</v>
      </c>
      <c r="H22" s="23">
        <f t="array" ref="H22">SUMPRODUCT(($E$2:$E$100000=E22)*($M$2:$M$100000&lt;M22))+1</f>
        <v>99968</v>
      </c>
      <c r="I22" s="23">
        <f t="array" ref="I22">SUMPRODUCT(($F$2:$F$100000=F22)*($M$2:$M$100000&lt;M22))+1</f>
        <v>99968</v>
      </c>
      <c r="J22" s="23">
        <f t="array" ref="J22">SUMPRODUCT(($A$2:$A$100000=A22)*($M$2:$M$100000&lt;M22))+1</f>
        <v>8</v>
      </c>
      <c r="K22" s="20"/>
      <c r="L22" s="20" t="s">
        <v>55</v>
      </c>
      <c r="M22" s="27">
        <f>(N22+S22+X22)/(3600*24)</f>
        <v>3.8344907407407407E-3</v>
      </c>
      <c r="N22" s="24">
        <v>108.6</v>
      </c>
      <c r="O22" s="24">
        <v>500</v>
      </c>
      <c r="P22" s="24">
        <v>108.6</v>
      </c>
      <c r="Q22" s="24">
        <v>32</v>
      </c>
      <c r="R22" s="24">
        <v>0</v>
      </c>
      <c r="S22" s="25">
        <v>109.7</v>
      </c>
      <c r="T22" s="25">
        <v>1000</v>
      </c>
      <c r="U22" s="25">
        <v>109.7</v>
      </c>
      <c r="V22" s="25">
        <v>31</v>
      </c>
      <c r="W22" s="25">
        <v>0</v>
      </c>
      <c r="X22" s="26">
        <v>113</v>
      </c>
      <c r="Y22" s="26">
        <v>1500</v>
      </c>
      <c r="Z22" s="26">
        <v>113</v>
      </c>
      <c r="AA22" s="26">
        <v>33</v>
      </c>
      <c r="AB22" s="26">
        <v>0</v>
      </c>
    </row>
    <row r="23" spans="1:28" x14ac:dyDescent="0.25">
      <c r="A23" s="20" t="s">
        <v>46</v>
      </c>
      <c r="B23" s="21">
        <v>42350</v>
      </c>
      <c r="C23" s="22">
        <v>0.53402777777777777</v>
      </c>
      <c r="D23" s="22"/>
      <c r="E23" s="22"/>
      <c r="F23" s="22"/>
      <c r="G23" s="23">
        <v>22</v>
      </c>
      <c r="H23" s="23">
        <f t="array" ref="H23">SUMPRODUCT(($E$2:$E$100000=E23)*($M$2:$M$100000&lt;M23))+1</f>
        <v>99971</v>
      </c>
      <c r="I23" s="23">
        <f t="array" ref="I23">SUMPRODUCT(($F$2:$F$100000=F23)*($M$2:$M$100000&lt;M23))+1</f>
        <v>99971</v>
      </c>
      <c r="J23" s="23">
        <f t="array" ref="J23">SUMPRODUCT(($A$2:$A$100000=A23)*($M$2:$M$100000&lt;M23))+1</f>
        <v>9</v>
      </c>
      <c r="K23" s="20"/>
      <c r="L23" s="20" t="s">
        <v>59</v>
      </c>
      <c r="M23" s="27">
        <f>(N23+S23+X23)/(3600*24)</f>
        <v>3.868055555555556E-3</v>
      </c>
      <c r="N23" s="24">
        <v>107.5</v>
      </c>
      <c r="O23" s="24">
        <v>500</v>
      </c>
      <c r="P23" s="24">
        <v>107.5</v>
      </c>
      <c r="Q23" s="24">
        <v>36</v>
      </c>
      <c r="R23" s="24">
        <v>0</v>
      </c>
      <c r="S23" s="25">
        <v>113.3</v>
      </c>
      <c r="T23" s="25">
        <v>1000</v>
      </c>
      <c r="U23" s="25">
        <v>113.3</v>
      </c>
      <c r="V23" s="25">
        <v>31</v>
      </c>
      <c r="W23" s="25">
        <v>0</v>
      </c>
      <c r="X23" s="26">
        <v>113.4</v>
      </c>
      <c r="Y23" s="26">
        <v>1500</v>
      </c>
      <c r="Z23" s="26">
        <v>113.4</v>
      </c>
      <c r="AA23" s="26">
        <v>35</v>
      </c>
      <c r="AB23" s="26">
        <v>0</v>
      </c>
    </row>
    <row r="24" spans="1:28" x14ac:dyDescent="0.25">
      <c r="A24" s="20" t="s">
        <v>46</v>
      </c>
      <c r="B24" s="21">
        <v>42350</v>
      </c>
      <c r="C24" s="22">
        <v>0.53402777777777777</v>
      </c>
      <c r="D24" s="22"/>
      <c r="E24" s="22"/>
      <c r="F24" s="22"/>
      <c r="G24" s="23">
        <v>23</v>
      </c>
      <c r="H24" s="23">
        <f t="array" ref="H24">SUMPRODUCT(($E$2:$E$100000=E24)*($M$2:$M$100000&lt;M24))+1</f>
        <v>99973</v>
      </c>
      <c r="I24" s="23">
        <f t="array" ref="I24">SUMPRODUCT(($F$2:$F$100000=F24)*($M$2:$M$100000&lt;M24))+1</f>
        <v>99973</v>
      </c>
      <c r="J24" s="23">
        <f t="array" ref="J24">SUMPRODUCT(($A$2:$A$100000=A24)*($M$2:$M$100000&lt;M24))+1</f>
        <v>10</v>
      </c>
      <c r="K24" s="20"/>
      <c r="L24" s="20" t="s">
        <v>53</v>
      </c>
      <c r="M24" s="27">
        <f>(N24+S24+X24)/(3600*24)</f>
        <v>3.8854166666666664E-3</v>
      </c>
      <c r="N24" s="24">
        <v>110.5</v>
      </c>
      <c r="O24" s="24">
        <v>500</v>
      </c>
      <c r="P24" s="24">
        <v>110.5</v>
      </c>
      <c r="Q24" s="24">
        <v>35</v>
      </c>
      <c r="R24" s="24">
        <v>0</v>
      </c>
      <c r="S24" s="25">
        <v>112</v>
      </c>
      <c r="T24" s="25">
        <v>1000</v>
      </c>
      <c r="U24" s="25">
        <v>112</v>
      </c>
      <c r="V24" s="25">
        <v>34</v>
      </c>
      <c r="W24" s="25">
        <v>0</v>
      </c>
      <c r="X24" s="26">
        <v>113.2</v>
      </c>
      <c r="Y24" s="26">
        <v>1500</v>
      </c>
      <c r="Z24" s="26">
        <v>113.2</v>
      </c>
      <c r="AA24" s="26">
        <v>25</v>
      </c>
      <c r="AB24" s="26">
        <v>0</v>
      </c>
    </row>
    <row r="25" spans="1:28" x14ac:dyDescent="0.25">
      <c r="A25" s="20" t="s">
        <v>46</v>
      </c>
      <c r="B25" s="21">
        <v>42350</v>
      </c>
      <c r="C25" s="22">
        <v>0.53402777777777777</v>
      </c>
      <c r="D25" s="22"/>
      <c r="E25" s="22"/>
      <c r="F25" s="22"/>
      <c r="G25" s="23">
        <v>24</v>
      </c>
      <c r="H25" s="23">
        <f t="array" ref="H25">SUMPRODUCT(($E$2:$E$100000=E25)*($M$2:$M$100000&lt;M25))+1</f>
        <v>99974</v>
      </c>
      <c r="I25" s="23">
        <f t="array" ref="I25">SUMPRODUCT(($F$2:$F$100000=F25)*($M$2:$M$100000&lt;M25))+1</f>
        <v>99974</v>
      </c>
      <c r="J25" s="23">
        <f t="array" ref="J25">SUMPRODUCT(($A$2:$A$100000=A25)*($M$2:$M$100000&lt;M25))+1</f>
        <v>11</v>
      </c>
      <c r="K25" s="20"/>
      <c r="L25" s="20" t="s">
        <v>58</v>
      </c>
      <c r="M25" s="27">
        <f>(N25+S25+X25)/(3600*24)</f>
        <v>3.8865740740740744E-3</v>
      </c>
      <c r="N25" s="24">
        <v>107.3</v>
      </c>
      <c r="O25" s="24">
        <v>500</v>
      </c>
      <c r="P25" s="24">
        <v>107.3</v>
      </c>
      <c r="Q25" s="24">
        <v>30</v>
      </c>
      <c r="R25" s="24">
        <v>0</v>
      </c>
      <c r="S25" s="25">
        <v>113.5</v>
      </c>
      <c r="T25" s="25">
        <v>1000</v>
      </c>
      <c r="U25" s="25">
        <v>113.5</v>
      </c>
      <c r="V25" s="25">
        <v>27</v>
      </c>
      <c r="W25" s="25">
        <v>0</v>
      </c>
      <c r="X25" s="26">
        <v>115</v>
      </c>
      <c r="Y25" s="26">
        <v>1500</v>
      </c>
      <c r="Z25" s="26">
        <v>115</v>
      </c>
      <c r="AA25" s="26">
        <v>32</v>
      </c>
      <c r="AB25" s="26">
        <v>0</v>
      </c>
    </row>
    <row r="26" spans="1:28" x14ac:dyDescent="0.25">
      <c r="A26" s="20" t="s">
        <v>46</v>
      </c>
      <c r="B26" s="21">
        <v>42350</v>
      </c>
      <c r="C26" s="22">
        <v>0.53402777777777777</v>
      </c>
      <c r="D26" s="22"/>
      <c r="E26" s="22"/>
      <c r="F26" s="22"/>
      <c r="G26" s="23">
        <v>25</v>
      </c>
      <c r="H26" s="23">
        <f t="array" ref="H26">SUMPRODUCT(($E$2:$E$100000=E26)*($M$2:$M$100000&lt;M26))+1</f>
        <v>99975</v>
      </c>
      <c r="I26" s="23">
        <f t="array" ref="I26">SUMPRODUCT(($F$2:$F$100000=F26)*($M$2:$M$100000&lt;M26))+1</f>
        <v>99975</v>
      </c>
      <c r="J26" s="23">
        <f t="array" ref="J26">SUMPRODUCT(($A$2:$A$100000=A26)*($M$2:$M$100000&lt;M26))+1</f>
        <v>12</v>
      </c>
      <c r="K26" s="20"/>
      <c r="L26" s="20" t="s">
        <v>60</v>
      </c>
      <c r="M26" s="27">
        <f>(N26+S26+X26)/(3600*24)</f>
        <v>3.8923611111111108E-3</v>
      </c>
      <c r="N26" s="24">
        <v>109.1</v>
      </c>
      <c r="O26" s="24">
        <v>500</v>
      </c>
      <c r="P26" s="24">
        <v>109.1</v>
      </c>
      <c r="Q26" s="24">
        <v>34</v>
      </c>
      <c r="R26" s="24">
        <v>0</v>
      </c>
      <c r="S26" s="25">
        <v>114.3</v>
      </c>
      <c r="T26" s="25">
        <v>1000</v>
      </c>
      <c r="U26" s="25">
        <v>114.3</v>
      </c>
      <c r="V26" s="25">
        <v>30</v>
      </c>
      <c r="W26" s="25">
        <v>0</v>
      </c>
      <c r="X26" s="26">
        <v>112.9</v>
      </c>
      <c r="Y26" s="26">
        <v>1500</v>
      </c>
      <c r="Z26" s="26">
        <v>112.9</v>
      </c>
      <c r="AA26" s="26">
        <v>28</v>
      </c>
      <c r="AB26" s="26">
        <v>0</v>
      </c>
    </row>
    <row r="27" spans="1:28" x14ac:dyDescent="0.25">
      <c r="A27" s="20" t="s">
        <v>46</v>
      </c>
      <c r="B27" s="21">
        <v>42350</v>
      </c>
      <c r="C27" s="22">
        <v>0.53402777777777777</v>
      </c>
      <c r="D27" s="22"/>
      <c r="E27" s="22"/>
      <c r="F27" s="22"/>
      <c r="G27" s="23">
        <v>26</v>
      </c>
      <c r="H27" s="23">
        <f t="array" ref="H27">SUMPRODUCT(($E$2:$E$100000=E27)*($M$2:$M$100000&lt;M27))+1</f>
        <v>99976</v>
      </c>
      <c r="I27" s="23">
        <f t="array" ref="I27">SUMPRODUCT(($F$2:$F$100000=F27)*($M$2:$M$100000&lt;M27))+1</f>
        <v>99976</v>
      </c>
      <c r="J27" s="23">
        <f t="array" ref="J27">SUMPRODUCT(($A$2:$A$100000=A27)*($M$2:$M$100000&lt;M27))+1</f>
        <v>13</v>
      </c>
      <c r="K27" s="20"/>
      <c r="L27" s="20" t="s">
        <v>56</v>
      </c>
      <c r="M27" s="27">
        <f>(N27+S27+X27)/(3600*24)</f>
        <v>3.9201388888888888E-3</v>
      </c>
      <c r="N27" s="24">
        <v>112.1</v>
      </c>
      <c r="O27" s="24">
        <v>500</v>
      </c>
      <c r="P27" s="24">
        <v>112.1</v>
      </c>
      <c r="Q27" s="24">
        <v>27</v>
      </c>
      <c r="R27" s="24">
        <v>0</v>
      </c>
      <c r="S27" s="25">
        <v>114.4</v>
      </c>
      <c r="T27" s="25">
        <v>1000</v>
      </c>
      <c r="U27" s="25">
        <v>114.4</v>
      </c>
      <c r="V27" s="25">
        <v>24</v>
      </c>
      <c r="W27" s="25">
        <v>0</v>
      </c>
      <c r="X27" s="26">
        <v>112.2</v>
      </c>
      <c r="Y27" s="26">
        <v>1500</v>
      </c>
      <c r="Z27" s="26">
        <v>112.2</v>
      </c>
      <c r="AA27" s="26">
        <v>31</v>
      </c>
      <c r="AB27" s="26">
        <v>0</v>
      </c>
    </row>
    <row r="28" spans="1:28" x14ac:dyDescent="0.25">
      <c r="A28" s="20" t="s">
        <v>46</v>
      </c>
      <c r="B28" s="21">
        <v>42350</v>
      </c>
      <c r="C28" s="22">
        <v>0.53402777777777777</v>
      </c>
      <c r="D28" s="22"/>
      <c r="E28" s="22"/>
      <c r="F28" s="22"/>
      <c r="G28" s="23">
        <v>27</v>
      </c>
      <c r="H28" s="23">
        <f t="array" ref="H28">SUMPRODUCT(($E$2:$E$100000=E28)*($M$2:$M$100000&lt;M28))+1</f>
        <v>99977</v>
      </c>
      <c r="I28" s="23">
        <f t="array" ref="I28">SUMPRODUCT(($F$2:$F$100000=F28)*($M$2:$M$100000&lt;M28))+1</f>
        <v>99977</v>
      </c>
      <c r="J28" s="23">
        <f t="array" ref="J28">SUMPRODUCT(($A$2:$A$100000=A28)*($M$2:$M$100000&lt;M28))+1</f>
        <v>14</v>
      </c>
      <c r="K28" s="20"/>
      <c r="L28" s="20" t="s">
        <v>52</v>
      </c>
      <c r="M28" s="27">
        <f>(N28+S28+X28)/(3600*24)</f>
        <v>3.9363425925925928E-3</v>
      </c>
      <c r="N28" s="24">
        <v>111.9</v>
      </c>
      <c r="O28" s="24">
        <v>500</v>
      </c>
      <c r="P28" s="24">
        <v>111.9</v>
      </c>
      <c r="Q28" s="24">
        <v>35</v>
      </c>
      <c r="R28" s="24">
        <v>0</v>
      </c>
      <c r="S28" s="25">
        <v>113.8</v>
      </c>
      <c r="T28" s="25">
        <v>1000</v>
      </c>
      <c r="U28" s="25">
        <v>113.8</v>
      </c>
      <c r="V28" s="25">
        <v>34</v>
      </c>
      <c r="W28" s="25">
        <v>0</v>
      </c>
      <c r="X28" s="26">
        <v>114.4</v>
      </c>
      <c r="Y28" s="26">
        <v>1500</v>
      </c>
      <c r="Z28" s="26">
        <v>114.4</v>
      </c>
      <c r="AA28" s="26">
        <v>32</v>
      </c>
      <c r="AB28" s="26">
        <v>0</v>
      </c>
    </row>
    <row r="29" spans="1:28" x14ac:dyDescent="0.25">
      <c r="A29" s="20" t="s">
        <v>46</v>
      </c>
      <c r="B29" s="21">
        <v>42350</v>
      </c>
      <c r="C29" s="22">
        <v>0.53402777777777777</v>
      </c>
      <c r="D29" s="22"/>
      <c r="E29" s="22"/>
      <c r="F29" s="22"/>
      <c r="G29" s="23">
        <v>28</v>
      </c>
      <c r="H29" s="23">
        <f t="array" ref="H29">SUMPRODUCT(($E$2:$E$100000=E29)*($M$2:$M$100000&lt;M29))+1</f>
        <v>99983</v>
      </c>
      <c r="I29" s="23">
        <f t="array" ref="I29">SUMPRODUCT(($F$2:$F$100000=F29)*($M$2:$M$100000&lt;M29))+1</f>
        <v>99983</v>
      </c>
      <c r="J29" s="23">
        <f t="array" ref="J29">SUMPRODUCT(($A$2:$A$100000=A29)*($M$2:$M$100000&lt;M29))+1</f>
        <v>15</v>
      </c>
      <c r="K29" s="20"/>
      <c r="L29" s="20" t="s">
        <v>63</v>
      </c>
      <c r="M29" s="27">
        <f>(N29+S29+X29)/(3600*24)</f>
        <v>4.0613425925925921E-3</v>
      </c>
      <c r="N29" s="24">
        <v>114.2</v>
      </c>
      <c r="O29" s="24">
        <v>500</v>
      </c>
      <c r="P29" s="24">
        <v>114.2</v>
      </c>
      <c r="Q29" s="24">
        <v>35</v>
      </c>
      <c r="R29" s="24">
        <v>0</v>
      </c>
      <c r="S29" s="25">
        <v>118</v>
      </c>
      <c r="T29" s="25">
        <v>1000</v>
      </c>
      <c r="U29" s="25">
        <v>118</v>
      </c>
      <c r="V29" s="25">
        <v>32</v>
      </c>
      <c r="W29" s="25">
        <v>0</v>
      </c>
      <c r="X29" s="26">
        <v>118.7</v>
      </c>
      <c r="Y29" s="26">
        <v>1500</v>
      </c>
      <c r="Z29" s="26">
        <v>118.7</v>
      </c>
      <c r="AA29" s="26">
        <v>31</v>
      </c>
      <c r="AB29" s="26">
        <v>0</v>
      </c>
    </row>
    <row r="30" spans="1:28" x14ac:dyDescent="0.25">
      <c r="A30" s="20" t="s">
        <v>46</v>
      </c>
      <c r="B30" s="21">
        <v>42350</v>
      </c>
      <c r="C30" s="22">
        <v>0.53402777777777777</v>
      </c>
      <c r="D30" s="22"/>
      <c r="E30" s="22"/>
      <c r="F30" s="22"/>
      <c r="G30" s="23">
        <v>29</v>
      </c>
      <c r="H30" s="23">
        <f t="array" ref="H30">SUMPRODUCT(($E$2:$E$100000=E30)*($M$2:$M$100000&lt;M30))+1</f>
        <v>99987</v>
      </c>
      <c r="I30" s="23">
        <f t="array" ref="I30">SUMPRODUCT(($F$2:$F$100000=F30)*($M$2:$M$100000&lt;M30))+1</f>
        <v>99987</v>
      </c>
      <c r="J30" s="23">
        <f t="array" ref="J30">SUMPRODUCT(($A$2:$A$100000=A30)*($M$2:$M$100000&lt;M30))+1</f>
        <v>16</v>
      </c>
      <c r="K30" s="20"/>
      <c r="L30" s="20" t="s">
        <v>68</v>
      </c>
      <c r="M30" s="27">
        <f>(N30+S30+X30)/(3600*24)</f>
        <v>4.1261574074074074E-3</v>
      </c>
      <c r="N30" s="24">
        <v>114.6</v>
      </c>
      <c r="O30" s="24">
        <v>500</v>
      </c>
      <c r="P30" s="24">
        <v>114.6</v>
      </c>
      <c r="Q30" s="24">
        <v>29</v>
      </c>
      <c r="R30" s="24">
        <v>0</v>
      </c>
      <c r="S30" s="25">
        <v>122.3</v>
      </c>
      <c r="T30" s="25">
        <v>1000</v>
      </c>
      <c r="U30" s="25">
        <v>122.3</v>
      </c>
      <c r="V30" s="25">
        <v>27</v>
      </c>
      <c r="W30" s="25">
        <v>0</v>
      </c>
      <c r="X30" s="26">
        <v>119.6</v>
      </c>
      <c r="Y30" s="26">
        <v>1500</v>
      </c>
      <c r="Z30" s="26">
        <v>119.6</v>
      </c>
      <c r="AA30" s="26">
        <v>28</v>
      </c>
      <c r="AB30" s="26">
        <v>0</v>
      </c>
    </row>
    <row r="31" spans="1:28" x14ac:dyDescent="0.25">
      <c r="A31" s="20" t="s">
        <v>46</v>
      </c>
      <c r="B31" s="21">
        <v>42350</v>
      </c>
      <c r="C31" s="22">
        <v>0.53402777777777777</v>
      </c>
      <c r="D31" s="22"/>
      <c r="E31" s="22"/>
      <c r="F31" s="22"/>
      <c r="G31" s="23">
        <v>30</v>
      </c>
      <c r="H31" s="23">
        <f t="array" ref="H31">SUMPRODUCT(($E$2:$E$100000=E31)*($M$2:$M$100000&lt;M31))+1</f>
        <v>99988</v>
      </c>
      <c r="I31" s="23">
        <f t="array" ref="I31">SUMPRODUCT(($F$2:$F$100000=F31)*($M$2:$M$100000&lt;M31))+1</f>
        <v>99988</v>
      </c>
      <c r="J31" s="23">
        <f t="array" ref="J31">SUMPRODUCT(($A$2:$A$100000=A31)*($M$2:$M$100000&lt;M31))+1</f>
        <v>17</v>
      </c>
      <c r="K31" s="20"/>
      <c r="L31" s="20" t="s">
        <v>64</v>
      </c>
      <c r="M31" s="27">
        <f>(N31+S31+X31)/(3600*24)</f>
        <v>4.1423611111111105E-3</v>
      </c>
      <c r="N31" s="24">
        <v>117.4</v>
      </c>
      <c r="O31" s="24">
        <v>500</v>
      </c>
      <c r="P31" s="24">
        <v>117.4</v>
      </c>
      <c r="Q31" s="24">
        <v>30</v>
      </c>
      <c r="R31" s="24">
        <v>0</v>
      </c>
      <c r="S31" s="25">
        <v>119.4</v>
      </c>
      <c r="T31" s="25">
        <v>1000</v>
      </c>
      <c r="U31" s="25">
        <v>119.4</v>
      </c>
      <c r="V31" s="25">
        <v>27</v>
      </c>
      <c r="W31" s="25">
        <v>0</v>
      </c>
      <c r="X31" s="26">
        <v>121.1</v>
      </c>
      <c r="Y31" s="26">
        <v>1500</v>
      </c>
      <c r="Z31" s="26">
        <v>121.1</v>
      </c>
      <c r="AA31" s="26">
        <v>34</v>
      </c>
      <c r="AB31" s="26">
        <v>0</v>
      </c>
    </row>
    <row r="32" spans="1:28" x14ac:dyDescent="0.25">
      <c r="A32" s="20" t="s">
        <v>46</v>
      </c>
      <c r="B32" s="21">
        <v>42350</v>
      </c>
      <c r="C32" s="22">
        <v>0.53402777777777777</v>
      </c>
      <c r="D32" s="22"/>
      <c r="E32" s="22"/>
      <c r="F32" s="22"/>
      <c r="G32" s="23">
        <v>31</v>
      </c>
      <c r="H32" s="23">
        <f t="array" ref="H32">SUMPRODUCT(($E$2:$E$100000=E32)*($M$2:$M$100000&lt;M32))+1</f>
        <v>99989</v>
      </c>
      <c r="I32" s="23">
        <f t="array" ref="I32">SUMPRODUCT(($F$2:$F$100000=F32)*($M$2:$M$100000&lt;M32))+1</f>
        <v>99989</v>
      </c>
      <c r="J32" s="23">
        <f t="array" ref="J32">SUMPRODUCT(($A$2:$A$100000=A32)*($M$2:$M$100000&lt;M32))+1</f>
        <v>18</v>
      </c>
      <c r="K32" s="20"/>
      <c r="L32" s="20" t="s">
        <v>61</v>
      </c>
      <c r="M32" s="27">
        <f>(N32+S32+X32)/(3600*24)</f>
        <v>4.1655092592592594E-3</v>
      </c>
      <c r="N32" s="24">
        <v>112.6</v>
      </c>
      <c r="O32" s="24">
        <v>500</v>
      </c>
      <c r="P32" s="24">
        <v>112.6</v>
      </c>
      <c r="Q32" s="24">
        <v>34</v>
      </c>
      <c r="R32" s="24">
        <v>0</v>
      </c>
      <c r="S32" s="25">
        <v>123.8</v>
      </c>
      <c r="T32" s="25">
        <v>1000</v>
      </c>
      <c r="U32" s="25">
        <v>123.8</v>
      </c>
      <c r="V32" s="25">
        <v>30</v>
      </c>
      <c r="W32" s="25">
        <v>0</v>
      </c>
      <c r="X32" s="26">
        <v>123.5</v>
      </c>
      <c r="Y32" s="26">
        <v>1500</v>
      </c>
      <c r="Z32" s="26">
        <v>123.5</v>
      </c>
      <c r="AA32" s="26">
        <v>28</v>
      </c>
      <c r="AB32" s="26">
        <v>0</v>
      </c>
    </row>
    <row r="33" spans="1:28" x14ac:dyDescent="0.25">
      <c r="A33" s="20" t="s">
        <v>46</v>
      </c>
      <c r="B33" s="21">
        <v>42350</v>
      </c>
      <c r="C33" s="22">
        <v>0.53402777777777777</v>
      </c>
      <c r="D33" s="22"/>
      <c r="E33" s="22"/>
      <c r="F33" s="22"/>
      <c r="G33" s="23">
        <v>32</v>
      </c>
      <c r="H33" s="23">
        <f t="array" ref="H33">SUMPRODUCT(($E$2:$E$100000=E33)*($M$2:$M$100000&lt;M33))+1</f>
        <v>99990</v>
      </c>
      <c r="I33" s="23">
        <f t="array" ref="I33">SUMPRODUCT(($F$2:$F$100000=F33)*($M$2:$M$100000&lt;M33))+1</f>
        <v>99990</v>
      </c>
      <c r="J33" s="23">
        <f t="array" ref="J33">SUMPRODUCT(($A$2:$A$100000=A33)*($M$2:$M$100000&lt;M33))+1</f>
        <v>19</v>
      </c>
      <c r="K33" s="20"/>
      <c r="L33" s="20" t="s">
        <v>66</v>
      </c>
      <c r="M33" s="27">
        <f>(N33+S33+X33)/(3600*24)</f>
        <v>4.1759259259259258E-3</v>
      </c>
      <c r="N33" s="24">
        <v>114.8</v>
      </c>
      <c r="O33" s="24">
        <v>500</v>
      </c>
      <c r="P33" s="24">
        <v>114.8</v>
      </c>
      <c r="Q33" s="24">
        <v>33</v>
      </c>
      <c r="R33" s="24">
        <v>0</v>
      </c>
      <c r="S33" s="25">
        <v>122.6</v>
      </c>
      <c r="T33" s="25">
        <v>1000</v>
      </c>
      <c r="U33" s="25">
        <v>122.6</v>
      </c>
      <c r="V33" s="25">
        <v>33</v>
      </c>
      <c r="W33" s="25">
        <v>0</v>
      </c>
      <c r="X33" s="26">
        <v>123.4</v>
      </c>
      <c r="Y33" s="26">
        <v>1500</v>
      </c>
      <c r="Z33" s="26">
        <v>123.4</v>
      </c>
      <c r="AA33" s="26">
        <v>33</v>
      </c>
      <c r="AB33" s="26">
        <v>0</v>
      </c>
    </row>
    <row r="34" spans="1:28" x14ac:dyDescent="0.25">
      <c r="A34" s="20" t="s">
        <v>46</v>
      </c>
      <c r="B34" s="21">
        <v>42350</v>
      </c>
      <c r="C34" s="22">
        <v>0.53402777777777777</v>
      </c>
      <c r="D34" s="22"/>
      <c r="E34" s="22"/>
      <c r="F34" s="22"/>
      <c r="G34" s="23">
        <v>33</v>
      </c>
      <c r="H34" s="23">
        <f t="array" ref="H34">SUMPRODUCT(($E$2:$E$100000=E34)*($M$2:$M$100000&lt;M34))+1</f>
        <v>99991</v>
      </c>
      <c r="I34" s="23">
        <f t="array" ref="I34">SUMPRODUCT(($F$2:$F$100000=F34)*($M$2:$M$100000&lt;M34))+1</f>
        <v>99991</v>
      </c>
      <c r="J34" s="23">
        <f t="array" ref="J34">SUMPRODUCT(($A$2:$A$100000=A34)*($M$2:$M$100000&lt;M34))+1</f>
        <v>20</v>
      </c>
      <c r="K34" s="20"/>
      <c r="L34" s="20" t="s">
        <v>62</v>
      </c>
      <c r="M34" s="27">
        <f>(N34+S34+X34)/(3600*24)</f>
        <v>4.1921296296296299E-3</v>
      </c>
      <c r="N34" s="24">
        <v>122.1</v>
      </c>
      <c r="O34" s="24">
        <v>500</v>
      </c>
      <c r="P34" s="24">
        <v>122.1</v>
      </c>
      <c r="Q34" s="24">
        <v>28</v>
      </c>
      <c r="R34" s="24">
        <v>0</v>
      </c>
      <c r="S34" s="25">
        <v>121.4</v>
      </c>
      <c r="T34" s="25">
        <v>1000</v>
      </c>
      <c r="U34" s="25">
        <v>121.4</v>
      </c>
      <c r="V34" s="25">
        <v>28</v>
      </c>
      <c r="W34" s="25">
        <v>0</v>
      </c>
      <c r="X34" s="26">
        <v>118.7</v>
      </c>
      <c r="Y34" s="26">
        <v>1500</v>
      </c>
      <c r="Z34" s="26">
        <v>118.7</v>
      </c>
      <c r="AA34" s="26">
        <v>33</v>
      </c>
      <c r="AB34" s="26">
        <v>0</v>
      </c>
    </row>
    <row r="35" spans="1:28" x14ac:dyDescent="0.25">
      <c r="A35" s="20" t="s">
        <v>46</v>
      </c>
      <c r="B35" s="21">
        <v>42350</v>
      </c>
      <c r="C35" s="22">
        <v>0.53402777777777777</v>
      </c>
      <c r="D35" s="22"/>
      <c r="E35" s="22"/>
      <c r="F35" s="22"/>
      <c r="G35" s="23">
        <v>34</v>
      </c>
      <c r="H35" s="23">
        <f t="array" ref="H35">SUMPRODUCT(($E$2:$E$100000=E35)*($M$2:$M$100000&lt;M35))+1</f>
        <v>99992</v>
      </c>
      <c r="I35" s="23">
        <f t="array" ref="I35">SUMPRODUCT(($F$2:$F$100000=F35)*($M$2:$M$100000&lt;M35))+1</f>
        <v>99992</v>
      </c>
      <c r="J35" s="23">
        <f t="array" ref="J35">SUMPRODUCT(($A$2:$A$100000=A35)*($M$2:$M$100000&lt;M35))+1</f>
        <v>21</v>
      </c>
      <c r="K35" s="20"/>
      <c r="L35" s="20" t="s">
        <v>69</v>
      </c>
      <c r="M35" s="27">
        <f>(N35+S35+X35)/(3600*24)</f>
        <v>4.2256944444444442E-3</v>
      </c>
      <c r="N35" s="24">
        <v>118.6</v>
      </c>
      <c r="O35" s="24">
        <v>500</v>
      </c>
      <c r="P35" s="24">
        <v>118.6</v>
      </c>
      <c r="Q35" s="24">
        <v>32</v>
      </c>
      <c r="R35" s="24">
        <v>0</v>
      </c>
      <c r="S35" s="25">
        <v>123.8</v>
      </c>
      <c r="T35" s="25">
        <v>1000</v>
      </c>
      <c r="U35" s="25">
        <v>123.8</v>
      </c>
      <c r="V35" s="25">
        <v>28</v>
      </c>
      <c r="W35" s="25">
        <v>0</v>
      </c>
      <c r="X35" s="26">
        <v>122.7</v>
      </c>
      <c r="Y35" s="26">
        <v>1500</v>
      </c>
      <c r="Z35" s="26">
        <v>122.7</v>
      </c>
      <c r="AA35" s="26">
        <v>28</v>
      </c>
      <c r="AB35" s="26">
        <v>0</v>
      </c>
    </row>
    <row r="36" spans="1:28" x14ac:dyDescent="0.25">
      <c r="A36" s="20" t="s">
        <v>46</v>
      </c>
      <c r="B36" s="21">
        <v>42350</v>
      </c>
      <c r="C36" s="22">
        <v>0.53402777777777777</v>
      </c>
      <c r="D36" s="22"/>
      <c r="E36" s="22"/>
      <c r="F36" s="22"/>
      <c r="G36" s="23">
        <v>35</v>
      </c>
      <c r="H36" s="23">
        <f t="array" ref="H36">SUMPRODUCT(($E$2:$E$100000=E36)*($M$2:$M$100000&lt;M36))+1</f>
        <v>99993</v>
      </c>
      <c r="I36" s="23">
        <f t="array" ref="I36">SUMPRODUCT(($F$2:$F$100000=F36)*($M$2:$M$100000&lt;M36))+1</f>
        <v>99993</v>
      </c>
      <c r="J36" s="23">
        <f t="array" ref="J36">SUMPRODUCT(($A$2:$A$100000=A36)*($M$2:$M$100000&lt;M36))+1</f>
        <v>22</v>
      </c>
      <c r="K36" s="20"/>
      <c r="L36" s="20" t="s">
        <v>65</v>
      </c>
      <c r="M36" s="27">
        <f>(N36+S36+X36)/(3600*24)</f>
        <v>4.2268518518518514E-3</v>
      </c>
      <c r="N36" s="24">
        <v>121.7</v>
      </c>
      <c r="O36" s="24">
        <v>500</v>
      </c>
      <c r="P36" s="24">
        <v>121.7</v>
      </c>
      <c r="Q36" s="24">
        <v>35</v>
      </c>
      <c r="R36" s="24">
        <v>0</v>
      </c>
      <c r="S36" s="25">
        <v>122.7</v>
      </c>
      <c r="T36" s="25">
        <v>1000</v>
      </c>
      <c r="U36" s="25">
        <v>122.7</v>
      </c>
      <c r="V36" s="25">
        <v>32</v>
      </c>
      <c r="W36" s="25">
        <v>0</v>
      </c>
      <c r="X36" s="26">
        <v>120.8</v>
      </c>
      <c r="Y36" s="26">
        <v>1500</v>
      </c>
      <c r="Z36" s="26">
        <v>120.8</v>
      </c>
      <c r="AA36" s="26">
        <v>28</v>
      </c>
      <c r="AB36" s="26">
        <v>0</v>
      </c>
    </row>
    <row r="37" spans="1:28" x14ac:dyDescent="0.25">
      <c r="A37" s="20" t="s">
        <v>46</v>
      </c>
      <c r="B37" s="21">
        <v>42350</v>
      </c>
      <c r="C37" s="22">
        <v>0.53402777777777777</v>
      </c>
      <c r="D37" s="22"/>
      <c r="E37" s="22"/>
      <c r="F37" s="22"/>
      <c r="G37" s="23">
        <v>36</v>
      </c>
      <c r="H37" s="23">
        <f t="array" ref="H37">SUMPRODUCT(($E$2:$E$100000=E37)*($M$2:$M$100000&lt;M37))+1</f>
        <v>99995</v>
      </c>
      <c r="I37" s="23">
        <f t="array" ref="I37">SUMPRODUCT(($F$2:$F$100000=F37)*($M$2:$M$100000&lt;M37))+1</f>
        <v>99995</v>
      </c>
      <c r="J37" s="23">
        <f t="array" ref="J37">SUMPRODUCT(($A$2:$A$100000=A37)*($M$2:$M$100000&lt;M37))+1</f>
        <v>23</v>
      </c>
      <c r="K37" s="20"/>
      <c r="L37" s="20" t="s">
        <v>70</v>
      </c>
      <c r="M37" s="27">
        <f>(N37+S37+X37)/(3600*24)</f>
        <v>4.2766203703703707E-3</v>
      </c>
      <c r="N37" s="24">
        <v>120.3</v>
      </c>
      <c r="O37" s="24">
        <v>500</v>
      </c>
      <c r="P37" s="24">
        <v>120.3</v>
      </c>
      <c r="Q37" s="24">
        <v>33</v>
      </c>
      <c r="R37" s="24">
        <v>0</v>
      </c>
      <c r="S37" s="25">
        <v>123.9</v>
      </c>
      <c r="T37" s="25">
        <v>1000</v>
      </c>
      <c r="U37" s="25">
        <v>123.9</v>
      </c>
      <c r="V37" s="25">
        <v>31</v>
      </c>
      <c r="W37" s="25">
        <v>0</v>
      </c>
      <c r="X37" s="26">
        <v>125.3</v>
      </c>
      <c r="Y37" s="26">
        <v>1500</v>
      </c>
      <c r="Z37" s="26">
        <v>125.3</v>
      </c>
      <c r="AA37" s="26">
        <v>28</v>
      </c>
      <c r="AB37" s="26">
        <v>0</v>
      </c>
    </row>
    <row r="38" spans="1:28" x14ac:dyDescent="0.25">
      <c r="A38" s="20" t="s">
        <v>46</v>
      </c>
      <c r="B38" s="21">
        <v>42350</v>
      </c>
      <c r="C38" s="22">
        <v>0.53402777777777777</v>
      </c>
      <c r="D38" s="22"/>
      <c r="E38" s="22"/>
      <c r="F38" s="22"/>
      <c r="G38" s="23">
        <v>37</v>
      </c>
      <c r="H38" s="23">
        <f t="array" ref="H38">SUMPRODUCT(($E$2:$E$100000=E38)*($M$2:$M$100000&lt;M38))+1</f>
        <v>99996</v>
      </c>
      <c r="I38" s="23">
        <f t="array" ref="I38">SUMPRODUCT(($F$2:$F$100000=F38)*($M$2:$M$100000&lt;M38))+1</f>
        <v>99996</v>
      </c>
      <c r="J38" s="23">
        <f t="array" ref="J38">SUMPRODUCT(($A$2:$A$100000=A38)*($M$2:$M$100000&lt;M38))+1</f>
        <v>24</v>
      </c>
      <c r="K38" s="20"/>
      <c r="L38" s="20" t="s">
        <v>67</v>
      </c>
      <c r="M38" s="27">
        <f>(N38+S38+X38)/(3600*24)</f>
        <v>4.3298611111111116E-3</v>
      </c>
      <c r="N38" s="24">
        <v>118.4</v>
      </c>
      <c r="O38" s="24">
        <v>500</v>
      </c>
      <c r="P38" s="24">
        <v>118.4</v>
      </c>
      <c r="Q38" s="24">
        <v>31</v>
      </c>
      <c r="R38" s="24">
        <v>0</v>
      </c>
      <c r="S38" s="25">
        <v>129.4</v>
      </c>
      <c r="T38" s="25">
        <v>1000</v>
      </c>
      <c r="U38" s="25">
        <v>129.4</v>
      </c>
      <c r="V38" s="25">
        <v>27</v>
      </c>
      <c r="W38" s="25">
        <v>0</v>
      </c>
      <c r="X38" s="26">
        <v>126.3</v>
      </c>
      <c r="Y38" s="26">
        <v>1500</v>
      </c>
      <c r="Z38" s="26">
        <v>126.3</v>
      </c>
      <c r="AA38" s="26">
        <v>33</v>
      </c>
      <c r="AB38" s="26">
        <v>0</v>
      </c>
    </row>
    <row r="39" spans="1:28" x14ac:dyDescent="0.25">
      <c r="A39" s="20" t="s">
        <v>46</v>
      </c>
      <c r="B39" s="21">
        <v>42350</v>
      </c>
      <c r="C39" s="22">
        <v>0.53402777777777777</v>
      </c>
      <c r="D39" s="22"/>
      <c r="E39" s="22"/>
      <c r="F39" s="22"/>
      <c r="G39" s="23">
        <v>38</v>
      </c>
      <c r="H39" s="23">
        <f t="array" ref="H39">SUMPRODUCT(($E$2:$E$100000=E39)*($M$2:$M$100000&lt;M39))+1</f>
        <v>99997</v>
      </c>
      <c r="I39" s="23">
        <f t="array" ref="I39">SUMPRODUCT(($F$2:$F$100000=F39)*($M$2:$M$100000&lt;M39))+1</f>
        <v>99997</v>
      </c>
      <c r="J39" s="23">
        <f t="array" ref="J39">SUMPRODUCT(($A$2:$A$100000=A39)*($M$2:$M$100000&lt;M39))+1</f>
        <v>25</v>
      </c>
      <c r="K39" s="20"/>
      <c r="L39" s="20" t="s">
        <v>71</v>
      </c>
      <c r="M39" s="27">
        <f>(N39+S39+X39)/(3600*24)</f>
        <v>4.3773148148148148E-3</v>
      </c>
      <c r="N39" s="24">
        <v>117.8</v>
      </c>
      <c r="O39" s="24">
        <v>500</v>
      </c>
      <c r="P39" s="24">
        <v>117.8</v>
      </c>
      <c r="Q39" s="24">
        <v>36</v>
      </c>
      <c r="R39" s="24">
        <v>0</v>
      </c>
      <c r="S39" s="25">
        <v>131.19999999999999</v>
      </c>
      <c r="T39" s="25">
        <v>1000</v>
      </c>
      <c r="U39" s="25">
        <v>131.19999999999999</v>
      </c>
      <c r="V39" s="25">
        <v>32</v>
      </c>
      <c r="W39" s="25">
        <v>0</v>
      </c>
      <c r="X39" s="26">
        <v>129.19999999999999</v>
      </c>
      <c r="Y39" s="26">
        <v>1500</v>
      </c>
      <c r="Z39" s="26">
        <v>129.19999999999999</v>
      </c>
      <c r="AA39" s="26">
        <v>32</v>
      </c>
      <c r="AB39" s="26">
        <v>0</v>
      </c>
    </row>
    <row r="40" spans="1:28" x14ac:dyDescent="0.25">
      <c r="A40" s="20" t="s">
        <v>46</v>
      </c>
      <c r="B40" s="21">
        <v>42350</v>
      </c>
      <c r="C40" s="22">
        <v>0.53402777777777777</v>
      </c>
      <c r="D40" s="22"/>
      <c r="E40" s="22"/>
      <c r="F40" s="22"/>
      <c r="G40" s="23">
        <v>39</v>
      </c>
      <c r="H40" s="23">
        <f t="array" ref="H40">SUMPRODUCT(($E$2:$E$100000=E40)*($M$2:$M$100000&lt;M40))+1</f>
        <v>99998</v>
      </c>
      <c r="I40" s="23">
        <f t="array" ref="I40">SUMPRODUCT(($F$2:$F$100000=F40)*($M$2:$M$100000&lt;M40))+1</f>
        <v>99998</v>
      </c>
      <c r="J40" s="23">
        <f t="array" ref="J40">SUMPRODUCT(($A$2:$A$100000=A40)*($M$2:$M$100000&lt;M40))+1</f>
        <v>26</v>
      </c>
      <c r="K40" s="20"/>
      <c r="L40" s="20" t="s">
        <v>72</v>
      </c>
      <c r="M40" s="27">
        <f>(N40+S40+X40)/(3600*24)</f>
        <v>4.4351851851851852E-3</v>
      </c>
      <c r="N40" s="24">
        <v>121.8</v>
      </c>
      <c r="O40" s="24">
        <v>500</v>
      </c>
      <c r="P40" s="24">
        <v>121.8</v>
      </c>
      <c r="Q40" s="24">
        <v>31</v>
      </c>
      <c r="R40" s="24">
        <v>0</v>
      </c>
      <c r="S40" s="25">
        <v>131.4</v>
      </c>
      <c r="T40" s="25">
        <v>1000</v>
      </c>
      <c r="U40" s="25">
        <v>131.4</v>
      </c>
      <c r="V40" s="25">
        <v>25</v>
      </c>
      <c r="W40" s="25">
        <v>0</v>
      </c>
      <c r="X40" s="26">
        <v>130</v>
      </c>
      <c r="Y40" s="26">
        <v>1500</v>
      </c>
      <c r="Z40" s="26">
        <v>130</v>
      </c>
      <c r="AA40" s="26">
        <v>26</v>
      </c>
      <c r="AB40" s="26">
        <v>0</v>
      </c>
    </row>
    <row r="41" spans="1:28" x14ac:dyDescent="0.25">
      <c r="A41" s="20" t="s">
        <v>46</v>
      </c>
      <c r="B41" s="21">
        <v>42350</v>
      </c>
      <c r="C41" s="22">
        <v>0.53402777777777777</v>
      </c>
      <c r="D41" s="22"/>
      <c r="E41" s="22"/>
      <c r="F41" s="22"/>
      <c r="G41" s="23">
        <v>40</v>
      </c>
      <c r="H41" s="23">
        <f t="array" ref="H41">SUMPRODUCT(($E$2:$E$100000=E41)*($M$2:$M$100000&lt;M41))+1</f>
        <v>99999</v>
      </c>
      <c r="I41" s="23">
        <f t="array" ref="I41">SUMPRODUCT(($F$2:$F$100000=F41)*($M$2:$M$100000&lt;M41))+1</f>
        <v>99999</v>
      </c>
      <c r="J41" s="23">
        <f t="array" ref="J41">SUMPRODUCT(($A$2:$A$100000=A41)*($M$2:$M$100000&lt;M41))+1</f>
        <v>27</v>
      </c>
      <c r="K41" s="20"/>
      <c r="L41" s="20" t="s">
        <v>73</v>
      </c>
      <c r="M41" s="27">
        <f>(N41+S41+X41)/(3600*24)</f>
        <v>4.6018518518518518E-3</v>
      </c>
      <c r="N41" s="24">
        <v>124.3</v>
      </c>
      <c r="O41" s="24">
        <v>500</v>
      </c>
      <c r="P41" s="24">
        <v>124.3</v>
      </c>
      <c r="Q41" s="24">
        <v>33</v>
      </c>
      <c r="R41" s="24">
        <v>0</v>
      </c>
      <c r="S41" s="25">
        <v>136.1</v>
      </c>
      <c r="T41" s="25">
        <v>1000</v>
      </c>
      <c r="U41" s="25">
        <v>136.1</v>
      </c>
      <c r="V41" s="25">
        <v>26</v>
      </c>
      <c r="W41" s="25">
        <v>0</v>
      </c>
      <c r="X41" s="26">
        <v>137.19999999999999</v>
      </c>
      <c r="Y41" s="26">
        <v>1500</v>
      </c>
      <c r="Z41" s="26">
        <v>137.19999999999999</v>
      </c>
      <c r="AA41" s="26">
        <v>28</v>
      </c>
      <c r="AB41" s="26">
        <v>0</v>
      </c>
    </row>
    <row r="42" spans="1:28" x14ac:dyDescent="0.25">
      <c r="A42" s="20" t="s">
        <v>74</v>
      </c>
      <c r="B42" s="21">
        <v>42350</v>
      </c>
      <c r="C42" s="22">
        <v>0.53402777777777777</v>
      </c>
      <c r="D42" s="22"/>
      <c r="E42" s="22"/>
      <c r="F42" s="22"/>
      <c r="G42" s="23">
        <v>41</v>
      </c>
      <c r="H42" s="23">
        <f t="array" ref="H42">SUMPRODUCT(($E$2:$E$100000=E42)*($M$2:$M$100000&lt;M42))+1</f>
        <v>99958</v>
      </c>
      <c r="I42" s="23">
        <f t="array" ref="I42">SUMPRODUCT(($F$2:$F$100000=F42)*($M$2:$M$100000&lt;M42))+1</f>
        <v>99958</v>
      </c>
      <c r="J42" s="23">
        <f t="array" ref="J42">SUMPRODUCT(($A$2:$A$100000=A42)*($M$2:$M$100000&lt;M42))+1</f>
        <v>1</v>
      </c>
      <c r="K42" s="20"/>
      <c r="L42" s="20" t="s">
        <v>80</v>
      </c>
      <c r="M42" s="27">
        <f>(N42+S42+X42)/(3600*24)</f>
        <v>3.6932870370370366E-3</v>
      </c>
      <c r="N42" s="24">
        <v>106.1</v>
      </c>
      <c r="O42" s="24">
        <v>500</v>
      </c>
      <c r="P42" s="24">
        <v>106.1</v>
      </c>
      <c r="Q42" s="24">
        <v>32</v>
      </c>
      <c r="R42" s="24">
        <v>0</v>
      </c>
      <c r="S42" s="25">
        <v>105.8</v>
      </c>
      <c r="T42" s="25">
        <v>1000</v>
      </c>
      <c r="U42" s="25">
        <v>105.8</v>
      </c>
      <c r="V42" s="25">
        <v>31</v>
      </c>
      <c r="W42" s="25">
        <v>0</v>
      </c>
      <c r="X42" s="26">
        <v>107.2</v>
      </c>
      <c r="Y42" s="26">
        <v>1500</v>
      </c>
      <c r="Z42" s="26">
        <v>107.2</v>
      </c>
      <c r="AA42" s="26">
        <v>30</v>
      </c>
      <c r="AB42" s="26">
        <v>0</v>
      </c>
    </row>
    <row r="43" spans="1:28" x14ac:dyDescent="0.25">
      <c r="A43" s="20" t="s">
        <v>74</v>
      </c>
      <c r="B43" s="21">
        <v>42350</v>
      </c>
      <c r="C43" s="22">
        <v>0.53402777777777777</v>
      </c>
      <c r="D43" s="22"/>
      <c r="E43" s="22"/>
      <c r="F43" s="22"/>
      <c r="G43" s="23">
        <v>42</v>
      </c>
      <c r="H43" s="23">
        <f t="array" ref="H43">SUMPRODUCT(($E$2:$E$100000=E43)*($M$2:$M$100000&lt;M43))+1</f>
        <v>99969</v>
      </c>
      <c r="I43" s="23">
        <f t="array" ref="I43">SUMPRODUCT(($F$2:$F$100000=F43)*($M$2:$M$100000&lt;M43))+1</f>
        <v>99969</v>
      </c>
      <c r="J43" s="23">
        <f t="array" ref="J43">SUMPRODUCT(($A$2:$A$100000=A43)*($M$2:$M$100000&lt;M43))+1</f>
        <v>2</v>
      </c>
      <c r="K43" s="20"/>
      <c r="L43" s="20" t="s">
        <v>81</v>
      </c>
      <c r="M43" s="27">
        <f>(N43+S43+X43)/(3600*24)</f>
        <v>3.8356481481481479E-3</v>
      </c>
      <c r="N43" s="24">
        <v>108.4</v>
      </c>
      <c r="O43" s="24">
        <v>500</v>
      </c>
      <c r="P43" s="24">
        <v>108.4</v>
      </c>
      <c r="Q43" s="24">
        <v>33</v>
      </c>
      <c r="R43" s="24">
        <v>0</v>
      </c>
      <c r="S43" s="25">
        <v>111</v>
      </c>
      <c r="T43" s="25">
        <v>1000</v>
      </c>
      <c r="U43" s="25">
        <v>111</v>
      </c>
      <c r="V43" s="25">
        <v>32</v>
      </c>
      <c r="W43" s="25">
        <v>0</v>
      </c>
      <c r="X43" s="26">
        <v>112</v>
      </c>
      <c r="Y43" s="26">
        <v>1500</v>
      </c>
      <c r="Z43" s="26">
        <v>112</v>
      </c>
      <c r="AA43" s="26">
        <v>34</v>
      </c>
      <c r="AB43" s="26">
        <v>0</v>
      </c>
    </row>
    <row r="44" spans="1:28" x14ac:dyDescent="0.25">
      <c r="A44" s="20" t="s">
        <v>74</v>
      </c>
      <c r="B44" s="21">
        <v>42350</v>
      </c>
      <c r="C44" s="22">
        <v>0.53402777777777777</v>
      </c>
      <c r="D44" s="22"/>
      <c r="E44" s="22"/>
      <c r="F44" s="22"/>
      <c r="G44" s="23">
        <v>43</v>
      </c>
      <c r="H44" s="23">
        <f t="array" ref="H44">SUMPRODUCT(($E$2:$E$100000=E44)*($M$2:$M$100000&lt;M44))+1</f>
        <v>99970</v>
      </c>
      <c r="I44" s="23">
        <f t="array" ref="I44">SUMPRODUCT(($F$2:$F$100000=F44)*($M$2:$M$100000&lt;M44))+1</f>
        <v>99970</v>
      </c>
      <c r="J44" s="23">
        <f t="array" ref="J44">SUMPRODUCT(($A$2:$A$100000=A44)*($M$2:$M$100000&lt;M44))+1</f>
        <v>3</v>
      </c>
      <c r="K44" s="20"/>
      <c r="L44" s="20" t="s">
        <v>79</v>
      </c>
      <c r="M44" s="27">
        <f>(N44+S44+X44)/(3600*24)</f>
        <v>3.8553240740740744E-3</v>
      </c>
      <c r="N44" s="24">
        <v>109.6</v>
      </c>
      <c r="O44" s="24">
        <v>500</v>
      </c>
      <c r="P44" s="24">
        <v>109.6</v>
      </c>
      <c r="Q44" s="24">
        <v>32</v>
      </c>
      <c r="R44" s="24">
        <v>0</v>
      </c>
      <c r="S44" s="25">
        <v>111.4</v>
      </c>
      <c r="T44" s="25">
        <v>1000</v>
      </c>
      <c r="U44" s="25">
        <v>111.4</v>
      </c>
      <c r="V44" s="25">
        <v>31</v>
      </c>
      <c r="W44" s="25">
        <v>0</v>
      </c>
      <c r="X44" s="26">
        <v>112.1</v>
      </c>
      <c r="Y44" s="26">
        <v>1500</v>
      </c>
      <c r="Z44" s="26">
        <v>112.1</v>
      </c>
      <c r="AA44" s="26">
        <v>31</v>
      </c>
      <c r="AB44" s="26">
        <v>0</v>
      </c>
    </row>
    <row r="45" spans="1:28" x14ac:dyDescent="0.25">
      <c r="A45" s="20" t="s">
        <v>74</v>
      </c>
      <c r="B45" s="21">
        <v>42350</v>
      </c>
      <c r="C45" s="22">
        <v>0.53402777777777777</v>
      </c>
      <c r="D45" s="22"/>
      <c r="E45" s="22"/>
      <c r="F45" s="22"/>
      <c r="G45" s="23">
        <v>44</v>
      </c>
      <c r="H45" s="23">
        <f t="array" ref="H45">SUMPRODUCT(($E$2:$E$100000=E45)*($M$2:$M$100000&lt;M45))+1</f>
        <v>99972</v>
      </c>
      <c r="I45" s="23">
        <f t="array" ref="I45">SUMPRODUCT(($F$2:$F$100000=F45)*($M$2:$M$100000&lt;M45))+1</f>
        <v>99972</v>
      </c>
      <c r="J45" s="23">
        <f t="array" ref="J45">SUMPRODUCT(($A$2:$A$100000=A45)*($M$2:$M$100000&lt;M45))+1</f>
        <v>4</v>
      </c>
      <c r="K45" s="20"/>
      <c r="L45" s="20" t="s">
        <v>87</v>
      </c>
      <c r="M45" s="27">
        <f>(N45+S45+X45)/(3600*24)</f>
        <v>3.8819444444444444E-3</v>
      </c>
      <c r="N45" s="24">
        <v>106.9</v>
      </c>
      <c r="O45" s="24">
        <v>500</v>
      </c>
      <c r="P45" s="24">
        <v>106.9</v>
      </c>
      <c r="Q45" s="24">
        <v>34</v>
      </c>
      <c r="R45" s="24">
        <v>0</v>
      </c>
      <c r="S45" s="25">
        <v>113.1</v>
      </c>
      <c r="T45" s="25">
        <v>1000</v>
      </c>
      <c r="U45" s="25">
        <v>113.1</v>
      </c>
      <c r="V45" s="25">
        <v>30</v>
      </c>
      <c r="W45" s="25">
        <v>0</v>
      </c>
      <c r="X45" s="26">
        <v>115.4</v>
      </c>
      <c r="Y45" s="26">
        <v>1500</v>
      </c>
      <c r="Z45" s="26">
        <v>115.4</v>
      </c>
      <c r="AA45" s="26">
        <v>32</v>
      </c>
      <c r="AB45" s="26">
        <v>0</v>
      </c>
    </row>
    <row r="46" spans="1:28" x14ac:dyDescent="0.25">
      <c r="A46" s="20" t="s">
        <v>74</v>
      </c>
      <c r="B46" s="21">
        <v>42350</v>
      </c>
      <c r="C46" s="22">
        <v>0.53402777777777777</v>
      </c>
      <c r="D46" s="22"/>
      <c r="E46" s="22"/>
      <c r="F46" s="22"/>
      <c r="G46" s="23">
        <v>45</v>
      </c>
      <c r="H46" s="23">
        <f t="array" ref="H46">SUMPRODUCT(($E$2:$E$100000=E46)*($M$2:$M$100000&lt;M46))+1</f>
        <v>99978</v>
      </c>
      <c r="I46" s="23">
        <f t="array" ref="I46">SUMPRODUCT(($F$2:$F$100000=F46)*($M$2:$M$100000&lt;M46))+1</f>
        <v>99978</v>
      </c>
      <c r="J46" s="23">
        <f t="array" ref="J46">SUMPRODUCT(($A$2:$A$100000=A46)*($M$2:$M$100000&lt;M46))+1</f>
        <v>5</v>
      </c>
      <c r="K46" s="20"/>
      <c r="L46" s="20" t="s">
        <v>82</v>
      </c>
      <c r="M46" s="27">
        <f>(N46+S46+X46)/(3600*24)</f>
        <v>3.9583333333333337E-3</v>
      </c>
      <c r="N46" s="24">
        <v>109.6</v>
      </c>
      <c r="O46" s="24">
        <v>500</v>
      </c>
      <c r="P46" s="24">
        <v>109.6</v>
      </c>
      <c r="Q46" s="24">
        <v>34</v>
      </c>
      <c r="R46" s="24">
        <v>0</v>
      </c>
      <c r="S46" s="25">
        <v>114.9</v>
      </c>
      <c r="T46" s="25">
        <v>1000</v>
      </c>
      <c r="U46" s="25">
        <v>114.9</v>
      </c>
      <c r="V46" s="25">
        <v>33</v>
      </c>
      <c r="W46" s="25">
        <v>0</v>
      </c>
      <c r="X46" s="26">
        <v>117.5</v>
      </c>
      <c r="Y46" s="26">
        <v>1500</v>
      </c>
      <c r="Z46" s="26">
        <v>117.5</v>
      </c>
      <c r="AA46" s="26">
        <v>31</v>
      </c>
      <c r="AB46" s="26">
        <v>0</v>
      </c>
    </row>
    <row r="47" spans="1:28" x14ac:dyDescent="0.25">
      <c r="A47" s="20" t="s">
        <v>74</v>
      </c>
      <c r="B47" s="21">
        <v>42350</v>
      </c>
      <c r="C47" s="22">
        <v>0.53402777777777777</v>
      </c>
      <c r="D47" s="22"/>
      <c r="E47" s="22"/>
      <c r="F47" s="22"/>
      <c r="G47" s="23">
        <v>46</v>
      </c>
      <c r="H47" s="23">
        <f t="array" ref="H47">SUMPRODUCT(($E$2:$E$100000=E47)*($M$2:$M$100000&lt;M47))+1</f>
        <v>99979</v>
      </c>
      <c r="I47" s="23">
        <f t="array" ref="I47">SUMPRODUCT(($F$2:$F$100000=F47)*($M$2:$M$100000&lt;M47))+1</f>
        <v>99979</v>
      </c>
      <c r="J47" s="23">
        <f t="array" ref="J47">SUMPRODUCT(($A$2:$A$100000=A47)*($M$2:$M$100000&lt;M47))+1</f>
        <v>6</v>
      </c>
      <c r="K47" s="20"/>
      <c r="L47" s="20" t="s">
        <v>83</v>
      </c>
      <c r="M47" s="27">
        <f>(N47+S47+X47)/(3600*24)</f>
        <v>3.9629629629629624E-3</v>
      </c>
      <c r="N47" s="24">
        <v>111.5</v>
      </c>
      <c r="O47" s="24">
        <v>500</v>
      </c>
      <c r="P47" s="24">
        <v>111.5</v>
      </c>
      <c r="Q47" s="24">
        <v>34</v>
      </c>
      <c r="R47" s="24">
        <v>0</v>
      </c>
      <c r="S47" s="25">
        <v>113.9</v>
      </c>
      <c r="T47" s="25">
        <v>1000</v>
      </c>
      <c r="U47" s="25">
        <v>113.9</v>
      </c>
      <c r="V47" s="25">
        <v>33</v>
      </c>
      <c r="W47" s="25">
        <v>0</v>
      </c>
      <c r="X47" s="26">
        <v>117</v>
      </c>
      <c r="Y47" s="26">
        <v>1500</v>
      </c>
      <c r="Z47" s="26">
        <v>117</v>
      </c>
      <c r="AA47" s="26">
        <v>31</v>
      </c>
      <c r="AB47" s="26">
        <v>0</v>
      </c>
    </row>
    <row r="48" spans="1:28" x14ac:dyDescent="0.25">
      <c r="A48" s="20" t="s">
        <v>74</v>
      </c>
      <c r="B48" s="21">
        <v>42350</v>
      </c>
      <c r="C48" s="22">
        <v>0.53402777777777777</v>
      </c>
      <c r="D48" s="22"/>
      <c r="E48" s="22"/>
      <c r="F48" s="22"/>
      <c r="G48" s="23">
        <v>47</v>
      </c>
      <c r="H48" s="23">
        <f t="array" ref="H48">SUMPRODUCT(($E$2:$E$100000=E48)*($M$2:$M$100000&lt;M48))+1</f>
        <v>99979</v>
      </c>
      <c r="I48" s="23">
        <f t="array" ref="I48">SUMPRODUCT(($F$2:$F$100000=F48)*($M$2:$M$100000&lt;M48))+1</f>
        <v>99979</v>
      </c>
      <c r="J48" s="23">
        <f t="array" ref="J48">SUMPRODUCT(($A$2:$A$100000=A48)*($M$2:$M$100000&lt;M48))+1</f>
        <v>6</v>
      </c>
      <c r="K48" s="20"/>
      <c r="L48" s="20" t="s">
        <v>84</v>
      </c>
      <c r="M48" s="27">
        <f>(N48+S48+X48)/(3600*24)</f>
        <v>3.9629629629629624E-3</v>
      </c>
      <c r="N48" s="24">
        <v>113</v>
      </c>
      <c r="O48" s="24">
        <v>500</v>
      </c>
      <c r="P48" s="24">
        <v>113</v>
      </c>
      <c r="Q48" s="24">
        <v>35</v>
      </c>
      <c r="R48" s="24">
        <v>0</v>
      </c>
      <c r="S48" s="25">
        <v>114.8</v>
      </c>
      <c r="T48" s="25">
        <v>1000</v>
      </c>
      <c r="U48" s="25">
        <v>114.8</v>
      </c>
      <c r="V48" s="25">
        <v>32</v>
      </c>
      <c r="W48" s="25">
        <v>0</v>
      </c>
      <c r="X48" s="26">
        <v>114.6</v>
      </c>
      <c r="Y48" s="26">
        <v>1500</v>
      </c>
      <c r="Z48" s="26">
        <v>114.6</v>
      </c>
      <c r="AA48" s="26">
        <v>33</v>
      </c>
      <c r="AB48" s="26">
        <v>0</v>
      </c>
    </row>
    <row r="49" spans="1:28" x14ac:dyDescent="0.25">
      <c r="A49" s="20" t="s">
        <v>74</v>
      </c>
      <c r="B49" s="21">
        <v>42350</v>
      </c>
      <c r="C49" s="22">
        <v>0.53402777777777777</v>
      </c>
      <c r="D49" s="22"/>
      <c r="E49" s="22"/>
      <c r="F49" s="22"/>
      <c r="G49" s="23">
        <v>48</v>
      </c>
      <c r="H49" s="23">
        <f t="array" ref="H49">SUMPRODUCT(($E$2:$E$100000=E49)*($M$2:$M$100000&lt;M49))+1</f>
        <v>99981</v>
      </c>
      <c r="I49" s="23">
        <f t="array" ref="I49">SUMPRODUCT(($F$2:$F$100000=F49)*($M$2:$M$100000&lt;M49))+1</f>
        <v>99981</v>
      </c>
      <c r="J49" s="23">
        <f t="array" ref="J49">SUMPRODUCT(($A$2:$A$100000=A49)*($M$2:$M$100000&lt;M49))+1</f>
        <v>8</v>
      </c>
      <c r="K49" s="20"/>
      <c r="L49" s="20" t="s">
        <v>76</v>
      </c>
      <c r="M49" s="27">
        <f>(N49+S49+X49)/(3600*24)</f>
        <v>3.9699074074074072E-3</v>
      </c>
      <c r="N49" s="24">
        <v>113.2</v>
      </c>
      <c r="O49" s="24">
        <v>500</v>
      </c>
      <c r="P49" s="24">
        <v>113.2</v>
      </c>
      <c r="Q49" s="24">
        <v>32</v>
      </c>
      <c r="R49" s="24">
        <v>0</v>
      </c>
      <c r="S49" s="25">
        <v>115.6</v>
      </c>
      <c r="T49" s="25">
        <v>1000</v>
      </c>
      <c r="U49" s="25">
        <v>115.6</v>
      </c>
      <c r="V49" s="25">
        <v>31</v>
      </c>
      <c r="W49" s="25">
        <v>0</v>
      </c>
      <c r="X49" s="26">
        <v>114.2</v>
      </c>
      <c r="Y49" s="26">
        <v>1500</v>
      </c>
      <c r="Z49" s="26">
        <v>114.2</v>
      </c>
      <c r="AA49" s="26">
        <v>35</v>
      </c>
      <c r="AB49" s="26">
        <v>0</v>
      </c>
    </row>
    <row r="50" spans="1:28" x14ac:dyDescent="0.25">
      <c r="A50" s="20" t="s">
        <v>74</v>
      </c>
      <c r="B50" s="21">
        <v>42350</v>
      </c>
      <c r="C50" s="22">
        <v>0.53402777777777777</v>
      </c>
      <c r="D50" s="22"/>
      <c r="E50" s="22"/>
      <c r="F50" s="22"/>
      <c r="G50" s="23">
        <v>49</v>
      </c>
      <c r="H50" s="23">
        <f t="array" ref="H50">SUMPRODUCT(($E$2:$E$100000=E50)*($M$2:$M$100000&lt;M50))+1</f>
        <v>99982</v>
      </c>
      <c r="I50" s="23">
        <f t="array" ref="I50">SUMPRODUCT(($F$2:$F$100000=F50)*($M$2:$M$100000&lt;M50))+1</f>
        <v>99982</v>
      </c>
      <c r="J50" s="23">
        <f t="array" ref="J50">SUMPRODUCT(($A$2:$A$100000=A50)*($M$2:$M$100000&lt;M50))+1</f>
        <v>9</v>
      </c>
      <c r="K50" s="20"/>
      <c r="L50" s="20" t="s">
        <v>75</v>
      </c>
      <c r="M50" s="27">
        <f>(N50+S50+X50)/(3600*24)</f>
        <v>4.0578703703703705E-3</v>
      </c>
      <c r="N50" s="24">
        <v>113.8</v>
      </c>
      <c r="O50" s="24">
        <v>500</v>
      </c>
      <c r="P50" s="24">
        <v>113.8</v>
      </c>
      <c r="Q50" s="24">
        <v>30</v>
      </c>
      <c r="R50" s="24">
        <v>0</v>
      </c>
      <c r="S50" s="25">
        <v>116.7</v>
      </c>
      <c r="T50" s="25">
        <v>1000</v>
      </c>
      <c r="U50" s="25">
        <v>116.7</v>
      </c>
      <c r="V50" s="25">
        <v>28</v>
      </c>
      <c r="W50" s="25">
        <v>0</v>
      </c>
      <c r="X50" s="26">
        <v>120.1</v>
      </c>
      <c r="Y50" s="26">
        <v>1500</v>
      </c>
      <c r="Z50" s="26">
        <v>120.1</v>
      </c>
      <c r="AA50" s="26">
        <v>33</v>
      </c>
      <c r="AB50" s="26">
        <v>0</v>
      </c>
    </row>
    <row r="51" spans="1:28" x14ac:dyDescent="0.25">
      <c r="A51" s="20" t="s">
        <v>74</v>
      </c>
      <c r="B51" s="21">
        <v>42350</v>
      </c>
      <c r="C51" s="22">
        <v>0.53402777777777777</v>
      </c>
      <c r="D51" s="22"/>
      <c r="E51" s="22"/>
      <c r="F51" s="22"/>
      <c r="G51" s="23">
        <v>50</v>
      </c>
      <c r="H51" s="23">
        <f t="array" ref="H51">SUMPRODUCT(($E$2:$E$100000=E51)*($M$2:$M$100000&lt;M51))+1</f>
        <v>99984</v>
      </c>
      <c r="I51" s="23">
        <f t="array" ref="I51">SUMPRODUCT(($F$2:$F$100000=F51)*($M$2:$M$100000&lt;M51))+1</f>
        <v>99984</v>
      </c>
      <c r="J51" s="23">
        <f t="array" ref="J51">SUMPRODUCT(($A$2:$A$100000=A51)*($M$2:$M$100000&lt;M51))+1</f>
        <v>10</v>
      </c>
      <c r="K51" s="20"/>
      <c r="L51" s="20" t="s">
        <v>86</v>
      </c>
      <c r="M51" s="27">
        <f>(N51+S51+X51)/(3600*24)</f>
        <v>4.0671296296296297E-3</v>
      </c>
      <c r="N51" s="24">
        <v>115.8</v>
      </c>
      <c r="O51" s="24">
        <v>500</v>
      </c>
      <c r="P51" s="24">
        <v>115.8</v>
      </c>
      <c r="Q51" s="24">
        <v>33</v>
      </c>
      <c r="R51" s="24">
        <v>0</v>
      </c>
      <c r="S51" s="25">
        <v>118.8</v>
      </c>
      <c r="T51" s="25">
        <v>1000</v>
      </c>
      <c r="U51" s="25">
        <v>118.8</v>
      </c>
      <c r="V51" s="25">
        <v>30</v>
      </c>
      <c r="W51" s="25">
        <v>0</v>
      </c>
      <c r="X51" s="26">
        <v>116.8</v>
      </c>
      <c r="Y51" s="26">
        <v>1500</v>
      </c>
      <c r="Z51" s="26">
        <v>116.8</v>
      </c>
      <c r="AA51" s="26">
        <v>35</v>
      </c>
      <c r="AB51" s="26">
        <v>0</v>
      </c>
    </row>
    <row r="52" spans="1:28" x14ac:dyDescent="0.25">
      <c r="A52" s="20" t="s">
        <v>74</v>
      </c>
      <c r="B52" s="21">
        <v>42350</v>
      </c>
      <c r="C52" s="22">
        <v>0.53402777777777777</v>
      </c>
      <c r="D52" s="22"/>
      <c r="E52" s="22"/>
      <c r="F52" s="22"/>
      <c r="G52" s="23">
        <v>51</v>
      </c>
      <c r="H52" s="23">
        <f t="array" ref="H52">SUMPRODUCT(($E$2:$E$100000=E52)*($M$2:$M$100000&lt;M52))+1</f>
        <v>99985</v>
      </c>
      <c r="I52" s="23">
        <f t="array" ref="I52">SUMPRODUCT(($F$2:$F$100000=F52)*($M$2:$M$100000&lt;M52))+1</f>
        <v>99985</v>
      </c>
      <c r="J52" s="23">
        <f t="array" ref="J52">SUMPRODUCT(($A$2:$A$100000=A52)*($M$2:$M$100000&lt;M52))+1</f>
        <v>11</v>
      </c>
      <c r="K52" s="20"/>
      <c r="L52" s="20" t="s">
        <v>78</v>
      </c>
      <c r="M52" s="27">
        <f>(N52+S52+X52)/(3600*24)</f>
        <v>4.069444444444445E-3</v>
      </c>
      <c r="N52" s="24">
        <v>114.1</v>
      </c>
      <c r="O52" s="24">
        <v>500</v>
      </c>
      <c r="P52" s="24">
        <v>114.1</v>
      </c>
      <c r="Q52" s="24">
        <v>36</v>
      </c>
      <c r="R52" s="24">
        <v>0</v>
      </c>
      <c r="S52" s="25">
        <v>118.2</v>
      </c>
      <c r="T52" s="25">
        <v>1000</v>
      </c>
      <c r="U52" s="25">
        <v>118.2</v>
      </c>
      <c r="V52" s="25">
        <v>32</v>
      </c>
      <c r="W52" s="25">
        <v>0</v>
      </c>
      <c r="X52" s="26">
        <v>119.3</v>
      </c>
      <c r="Y52" s="26">
        <v>1500</v>
      </c>
      <c r="Z52" s="26">
        <v>119.3</v>
      </c>
      <c r="AA52" s="26">
        <v>32</v>
      </c>
      <c r="AB52" s="26">
        <v>0</v>
      </c>
    </row>
    <row r="53" spans="1:28" x14ac:dyDescent="0.25">
      <c r="A53" s="20" t="s">
        <v>74</v>
      </c>
      <c r="B53" s="21">
        <v>42350</v>
      </c>
      <c r="C53" s="22">
        <v>0.53402777777777777</v>
      </c>
      <c r="D53" s="22"/>
      <c r="E53" s="22"/>
      <c r="F53" s="22"/>
      <c r="G53" s="23">
        <v>52</v>
      </c>
      <c r="H53" s="23">
        <f t="array" ref="H53">SUMPRODUCT(($E$2:$E$100000=E53)*($M$2:$M$100000&lt;M53))+1</f>
        <v>99986</v>
      </c>
      <c r="I53" s="23">
        <f t="array" ref="I53">SUMPRODUCT(($F$2:$F$100000=F53)*($M$2:$M$100000&lt;M53))+1</f>
        <v>99986</v>
      </c>
      <c r="J53" s="23">
        <f t="array" ref="J53">SUMPRODUCT(($A$2:$A$100000=A53)*($M$2:$M$100000&lt;M53))+1</f>
        <v>12</v>
      </c>
      <c r="K53" s="20"/>
      <c r="L53" s="20" t="s">
        <v>85</v>
      </c>
      <c r="M53" s="27">
        <f>(N53+S53+X53)/(3600*24)</f>
        <v>4.0775462962962961E-3</v>
      </c>
      <c r="N53" s="24">
        <v>113.4</v>
      </c>
      <c r="O53" s="24">
        <v>500</v>
      </c>
      <c r="P53" s="24">
        <v>113.4</v>
      </c>
      <c r="Q53" s="24">
        <v>33</v>
      </c>
      <c r="R53" s="24">
        <v>0</v>
      </c>
      <c r="S53" s="25">
        <v>120.5</v>
      </c>
      <c r="T53" s="25">
        <v>1000</v>
      </c>
      <c r="U53" s="25">
        <v>120.5</v>
      </c>
      <c r="V53" s="25">
        <v>30</v>
      </c>
      <c r="W53" s="25">
        <v>0</v>
      </c>
      <c r="X53" s="26">
        <v>118.4</v>
      </c>
      <c r="Y53" s="26">
        <v>1500</v>
      </c>
      <c r="Z53" s="26">
        <v>118.4</v>
      </c>
      <c r="AA53" s="26">
        <v>30</v>
      </c>
      <c r="AB53" s="26">
        <v>0</v>
      </c>
    </row>
    <row r="54" spans="1:28" x14ac:dyDescent="0.25">
      <c r="A54" s="20" t="s">
        <v>74</v>
      </c>
      <c r="B54" s="21">
        <v>42350</v>
      </c>
      <c r="C54" s="22">
        <v>0.53402777777777777</v>
      </c>
      <c r="D54" s="22"/>
      <c r="E54" s="22"/>
      <c r="F54" s="22"/>
      <c r="G54" s="23">
        <v>53</v>
      </c>
      <c r="H54" s="23">
        <f t="array" ref="H54">SUMPRODUCT(($E$2:$E$100000=E54)*($M$2:$M$100000&lt;M54))+1</f>
        <v>99994</v>
      </c>
      <c r="I54" s="23">
        <f t="array" ref="I54">SUMPRODUCT(($F$2:$F$100000=F54)*($M$2:$M$100000&lt;M54))+1</f>
        <v>99994</v>
      </c>
      <c r="J54" s="23">
        <f t="array" ref="J54">SUMPRODUCT(($A$2:$A$100000=A54)*($M$2:$M$100000&lt;M54))+1</f>
        <v>13</v>
      </c>
      <c r="K54" s="20"/>
      <c r="L54" s="20" t="s">
        <v>77</v>
      </c>
      <c r="M54" s="27">
        <f>(N54+S54+X54)/(3600*24)</f>
        <v>4.2337962962962954E-3</v>
      </c>
      <c r="N54" s="24">
        <v>116.5</v>
      </c>
      <c r="O54" s="24">
        <v>500</v>
      </c>
      <c r="P54" s="24">
        <v>116.5</v>
      </c>
      <c r="Q54" s="24">
        <v>34</v>
      </c>
      <c r="R54" s="24">
        <v>0</v>
      </c>
      <c r="S54" s="25">
        <v>125.2</v>
      </c>
      <c r="T54" s="25">
        <v>1000</v>
      </c>
      <c r="U54" s="25">
        <v>125.2</v>
      </c>
      <c r="V54" s="25">
        <v>31</v>
      </c>
      <c r="W54" s="25">
        <v>0</v>
      </c>
      <c r="X54" s="26">
        <v>124.1</v>
      </c>
      <c r="Y54" s="26">
        <v>1500</v>
      </c>
      <c r="Z54" s="26">
        <v>124.1</v>
      </c>
      <c r="AA54" s="26">
        <v>31</v>
      </c>
      <c r="AB54" s="26">
        <v>0</v>
      </c>
    </row>
  </sheetData>
  <sortState ref="A2:Z54">
    <sortCondition ref="A2:A54"/>
    <sortCondition ref="M2:M5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9"/>
  <sheetViews>
    <sheetView workbookViewId="0">
      <selection activeCell="G3" sqref="G3"/>
    </sheetView>
  </sheetViews>
  <sheetFormatPr baseColWidth="10" defaultRowHeight="15" x14ac:dyDescent="0.25"/>
  <cols>
    <col min="1" max="1" width="14.28515625" style="3" bestFit="1" customWidth="1"/>
    <col min="2" max="2" width="10.7109375" style="3" bestFit="1" customWidth="1"/>
    <col min="3" max="3" width="6.28515625" style="3" bestFit="1" customWidth="1"/>
    <col min="4" max="4" width="5.7109375" style="3" bestFit="1" customWidth="1"/>
    <col min="5" max="5" width="12" style="3" bestFit="1" customWidth="1"/>
    <col min="6" max="6" width="13.85546875" style="3" bestFit="1" customWidth="1"/>
    <col min="7" max="7" width="28.140625" style="3" bestFit="1" customWidth="1"/>
    <col min="8" max="8" width="9.42578125" style="3" bestFit="1" customWidth="1"/>
    <col min="9" max="9" width="2.85546875" style="3" bestFit="1" customWidth="1"/>
    <col min="10" max="10" width="11.5703125" style="3" bestFit="1" customWidth="1"/>
    <col min="11" max="11" width="5.42578125" style="3" bestFit="1" customWidth="1"/>
    <col min="12" max="12" width="5.28515625" style="3" bestFit="1" customWidth="1"/>
    <col min="13" max="13" width="4.85546875" style="3" bestFit="1" customWidth="1"/>
  </cols>
  <sheetData>
    <row r="1" spans="1:14" ht="43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4" x14ac:dyDescent="0.25">
      <c r="A2" s="3" t="s">
        <v>22</v>
      </c>
      <c r="B2" s="2">
        <v>42228</v>
      </c>
      <c r="C2" s="1">
        <v>0.91736111111111107</v>
      </c>
      <c r="D2" s="3">
        <v>1</v>
      </c>
      <c r="E2" s="5">
        <v>1.1331018518518519E-3</v>
      </c>
      <c r="F2" s="3">
        <v>500</v>
      </c>
      <c r="G2" s="3" t="s">
        <v>13</v>
      </c>
      <c r="H2" s="3" t="s">
        <v>14</v>
      </c>
      <c r="J2" s="3">
        <v>0</v>
      </c>
    </row>
    <row r="3" spans="1:14" x14ac:dyDescent="0.25">
      <c r="A3" s="3" t="s">
        <v>22</v>
      </c>
      <c r="B3" s="2">
        <v>42228</v>
      </c>
      <c r="C3" s="1">
        <v>0.91736111111111107</v>
      </c>
      <c r="D3" s="3">
        <v>2</v>
      </c>
      <c r="E3" s="5">
        <v>1.3634259259259259E-3</v>
      </c>
      <c r="F3" s="3">
        <v>500</v>
      </c>
      <c r="G3" s="3" t="s">
        <v>15</v>
      </c>
      <c r="H3" s="3" t="s">
        <v>16</v>
      </c>
      <c r="J3" s="3">
        <v>0</v>
      </c>
    </row>
    <row r="4" spans="1:14" x14ac:dyDescent="0.25">
      <c r="A4" s="3" t="s">
        <v>22</v>
      </c>
      <c r="B4" s="2">
        <v>42228</v>
      </c>
      <c r="C4" s="1">
        <v>0.91736111111111107</v>
      </c>
      <c r="D4" s="3">
        <v>3</v>
      </c>
      <c r="E4" s="3">
        <v>0</v>
      </c>
      <c r="F4" s="3">
        <v>0</v>
      </c>
      <c r="G4" s="3" t="s">
        <v>17</v>
      </c>
      <c r="J4" s="3">
        <v>0</v>
      </c>
    </row>
    <row r="5" spans="1:14" x14ac:dyDescent="0.25">
      <c r="A5" s="3" t="s">
        <v>23</v>
      </c>
      <c r="B5" s="2">
        <v>42228</v>
      </c>
      <c r="C5" s="1">
        <v>0.91736111111111107</v>
      </c>
      <c r="D5" s="3">
        <v>1</v>
      </c>
      <c r="E5" s="5">
        <v>1.4143518518518518E-3</v>
      </c>
      <c r="F5" s="3">
        <v>500</v>
      </c>
      <c r="G5" s="3" t="s">
        <v>18</v>
      </c>
      <c r="H5" s="3" t="s">
        <v>19</v>
      </c>
      <c r="J5" s="3">
        <v>0</v>
      </c>
    </row>
    <row r="6" spans="1:14" x14ac:dyDescent="0.25">
      <c r="A6" s="3" t="s">
        <v>23</v>
      </c>
      <c r="B6" s="2">
        <v>42228</v>
      </c>
      <c r="C6" s="1">
        <v>0.91736111111111107</v>
      </c>
      <c r="D6" s="3">
        <v>2</v>
      </c>
      <c r="E6" s="5">
        <v>1.6226851851851853E-3</v>
      </c>
      <c r="F6" s="3">
        <v>500</v>
      </c>
      <c r="G6" s="3" t="s">
        <v>20</v>
      </c>
      <c r="H6" s="3" t="s">
        <v>21</v>
      </c>
      <c r="J6" s="3">
        <v>0</v>
      </c>
    </row>
    <row r="7" spans="1:14" x14ac:dyDescent="0.25">
      <c r="A7" s="3" t="s">
        <v>23</v>
      </c>
      <c r="B7" s="2">
        <v>42228</v>
      </c>
      <c r="C7" s="1">
        <v>0.91736111111111107</v>
      </c>
      <c r="D7" s="3">
        <v>3</v>
      </c>
      <c r="E7" s="3">
        <v>0</v>
      </c>
      <c r="F7" s="3">
        <v>0</v>
      </c>
      <c r="G7" s="3" t="s">
        <v>17</v>
      </c>
      <c r="J7" s="3">
        <v>0</v>
      </c>
    </row>
    <row r="9" spans="1:14" x14ac:dyDescent="0.25">
      <c r="B9" s="2"/>
      <c r="C9" s="1"/>
      <c r="E9" s="5"/>
    </row>
    <row r="10" spans="1:14" x14ac:dyDescent="0.25">
      <c r="B10" s="2"/>
      <c r="C10" s="1"/>
      <c r="E10" s="5"/>
    </row>
    <row r="11" spans="1:14" x14ac:dyDescent="0.25">
      <c r="B11" s="2"/>
      <c r="C11" s="1"/>
    </row>
    <row r="12" spans="1:14" x14ac:dyDescent="0.25">
      <c r="B12" s="2"/>
      <c r="C12" s="1"/>
      <c r="E12" s="5"/>
    </row>
    <row r="13" spans="1:14" x14ac:dyDescent="0.25">
      <c r="B13" s="2"/>
      <c r="C13" s="1"/>
      <c r="E13" s="5"/>
    </row>
    <row r="14" spans="1:14" x14ac:dyDescent="0.25">
      <c r="B14" s="2"/>
      <c r="C14" s="1"/>
    </row>
    <row r="16" spans="1:14" x14ac:dyDescent="0.25">
      <c r="N16" s="3"/>
    </row>
    <row r="17" spans="14:14" x14ac:dyDescent="0.25">
      <c r="N17" s="3"/>
    </row>
    <row r="18" spans="14:14" x14ac:dyDescent="0.25">
      <c r="N18" s="3"/>
    </row>
    <row r="19" spans="14:14" x14ac:dyDescent="0.25">
      <c r="N19" s="3"/>
    </row>
  </sheetData>
  <pageMargins left="0.7" right="0.7" top="0.75" bottom="0.75" header="0.3" footer="0.3"/>
  <pageSetup paperSize="0" orientation="portrait" horizontalDpi="0" verticalDpi="0" copies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B54"/>
  <sheetViews>
    <sheetView workbookViewId="0">
      <pane ySplit="1" topLeftCell="A47" activePane="bottomLeft" state="frozenSplit"/>
      <selection pane="bottomLeft" activeCell="F71" sqref="F71"/>
    </sheetView>
  </sheetViews>
  <sheetFormatPr baseColWidth="10" defaultColWidth="15.5703125" defaultRowHeight="15" x14ac:dyDescent="0.25"/>
  <cols>
    <col min="1" max="1" width="20.7109375" bestFit="1" customWidth="1"/>
    <col min="2" max="2" width="10.7109375" bestFit="1" customWidth="1"/>
    <col min="3" max="3" width="6.28515625" bestFit="1" customWidth="1"/>
    <col min="4" max="4" width="3.7109375" bestFit="1" customWidth="1"/>
    <col min="5" max="5" width="6.140625" bestFit="1" customWidth="1"/>
    <col min="6" max="6" width="5.28515625" bestFit="1" customWidth="1"/>
    <col min="7" max="10" width="3.7109375" bestFit="1" customWidth="1"/>
    <col min="11" max="11" width="7.85546875" bestFit="1" customWidth="1"/>
    <col min="12" max="12" width="16.140625" bestFit="1" customWidth="1"/>
    <col min="13" max="13" width="7.140625" style="8" bestFit="1" customWidth="1"/>
    <col min="14" max="14" width="6" bestFit="1" customWidth="1"/>
    <col min="15" max="15" width="4" bestFit="1" customWidth="1"/>
    <col min="16" max="16" width="6" bestFit="1" customWidth="1"/>
    <col min="17" max="18" width="3.7109375" bestFit="1" customWidth="1"/>
    <col min="19" max="19" width="6" bestFit="1" customWidth="1"/>
    <col min="20" max="20" width="5" bestFit="1" customWidth="1"/>
    <col min="21" max="21" width="6" bestFit="1" customWidth="1"/>
    <col min="22" max="23" width="3.7109375" bestFit="1" customWidth="1"/>
    <col min="24" max="24" width="6" bestFit="1" customWidth="1"/>
    <col min="25" max="25" width="5" bestFit="1" customWidth="1"/>
    <col min="26" max="26" width="6" bestFit="1" customWidth="1"/>
    <col min="27" max="28" width="3.7109375" bestFit="1" customWidth="1"/>
  </cols>
  <sheetData>
    <row r="1" spans="1:28" ht="89.25" thickBot="1" x14ac:dyDescent="0.3">
      <c r="A1" s="4" t="s">
        <v>0</v>
      </c>
      <c r="B1" s="4" t="s">
        <v>1</v>
      </c>
      <c r="C1" s="4" t="s">
        <v>2</v>
      </c>
      <c r="D1" s="9" t="s">
        <v>9</v>
      </c>
      <c r="E1" s="4" t="s">
        <v>10</v>
      </c>
      <c r="F1" s="4" t="s">
        <v>11</v>
      </c>
      <c r="G1" s="9" t="s">
        <v>101</v>
      </c>
      <c r="H1" s="9" t="s">
        <v>102</v>
      </c>
      <c r="I1" s="9" t="s">
        <v>103</v>
      </c>
      <c r="J1" s="9" t="s">
        <v>88</v>
      </c>
      <c r="K1" s="10" t="s">
        <v>37</v>
      </c>
      <c r="L1" s="10" t="s">
        <v>38</v>
      </c>
      <c r="M1" s="28" t="s">
        <v>39</v>
      </c>
      <c r="N1" s="11" t="s">
        <v>40</v>
      </c>
      <c r="O1" s="12" t="s">
        <v>41</v>
      </c>
      <c r="P1" s="12" t="s">
        <v>42</v>
      </c>
      <c r="Q1" s="12" t="s">
        <v>43</v>
      </c>
      <c r="R1" s="13" t="s">
        <v>44</v>
      </c>
      <c r="S1" s="14" t="s">
        <v>40</v>
      </c>
      <c r="T1" s="15" t="s">
        <v>41</v>
      </c>
      <c r="U1" s="15" t="s">
        <v>42</v>
      </c>
      <c r="V1" s="15" t="s">
        <v>43</v>
      </c>
      <c r="W1" s="16" t="s">
        <v>44</v>
      </c>
      <c r="X1" s="17" t="s">
        <v>40</v>
      </c>
      <c r="Y1" s="18" t="s">
        <v>41</v>
      </c>
      <c r="Z1" s="18" t="s">
        <v>42</v>
      </c>
      <c r="AA1" s="18" t="s">
        <v>43</v>
      </c>
      <c r="AB1" s="19" t="s">
        <v>44</v>
      </c>
    </row>
    <row r="2" spans="1:28" x14ac:dyDescent="0.25">
      <c r="A2" s="20" t="s">
        <v>45</v>
      </c>
      <c r="B2" s="21">
        <v>42187</v>
      </c>
      <c r="C2" s="22">
        <v>0.37361111111111112</v>
      </c>
      <c r="D2" s="22"/>
      <c r="E2" s="22" t="s">
        <v>91</v>
      </c>
      <c r="F2" s="22" t="s">
        <v>89</v>
      </c>
      <c r="G2" s="23">
        <v>1</v>
      </c>
      <c r="H2" s="23">
        <f t="array" ref="H2">SUMPRODUCT(($E$2:$E$100000=E2)*($M$2:$M$100000&lt;M2))+1</f>
        <v>1</v>
      </c>
      <c r="I2" s="23">
        <f t="array" ref="I2">SUMPRODUCT(($F$2:$F$100000=F2)*($M$2:$M$100000&lt;M2))+1</f>
        <v>1</v>
      </c>
      <c r="J2" s="23">
        <f t="array" ref="J2">SUMPRODUCT(($A$2:$A$100000=A2)*($M$2:$M$100000&lt;M2))+1</f>
        <v>1</v>
      </c>
      <c r="K2" s="20"/>
      <c r="L2" s="20" t="s">
        <v>27</v>
      </c>
      <c r="M2" s="27">
        <f t="shared" ref="M2:M54" si="0">N2+S2+X2</f>
        <v>282.20000000000005</v>
      </c>
      <c r="N2" s="24">
        <v>91.7</v>
      </c>
      <c r="O2" s="24">
        <v>500</v>
      </c>
      <c r="P2" s="24">
        <v>91.7</v>
      </c>
      <c r="Q2" s="24">
        <v>34</v>
      </c>
      <c r="R2" s="24">
        <v>0</v>
      </c>
      <c r="S2" s="25">
        <v>95.6</v>
      </c>
      <c r="T2" s="25">
        <v>1000</v>
      </c>
      <c r="U2" s="25">
        <v>95.6</v>
      </c>
      <c r="V2" s="25">
        <v>32</v>
      </c>
      <c r="W2" s="25">
        <v>0</v>
      </c>
      <c r="X2" s="26">
        <v>94.9</v>
      </c>
      <c r="Y2" s="26">
        <v>1500</v>
      </c>
      <c r="Z2" s="26">
        <v>94.9</v>
      </c>
      <c r="AA2" s="26">
        <v>35</v>
      </c>
      <c r="AB2" s="26">
        <v>0</v>
      </c>
    </row>
    <row r="3" spans="1:28" x14ac:dyDescent="0.25">
      <c r="A3" s="20" t="s">
        <v>45</v>
      </c>
      <c r="B3" s="21">
        <v>42187</v>
      </c>
      <c r="C3" s="22">
        <v>0.37361111111111112</v>
      </c>
      <c r="D3" s="22"/>
      <c r="E3" s="22" t="s">
        <v>91</v>
      </c>
      <c r="F3" s="22" t="s">
        <v>89</v>
      </c>
      <c r="G3" s="23">
        <v>2</v>
      </c>
      <c r="H3" s="23">
        <f t="array" ref="H3">SUMPRODUCT(($E$2:$E$100000=E3)*($M$2:$M$100000&lt;M3))+1</f>
        <v>2</v>
      </c>
      <c r="I3" s="23">
        <f t="array" ref="I3">SUMPRODUCT(($F$2:$F$100000=F3)*($M$2:$M$100000&lt;M3))+1</f>
        <v>2</v>
      </c>
      <c r="J3" s="23">
        <f t="array" ref="J3">SUMPRODUCT(($A$2:$A$100000=A3)*($M$2:$M$100000&lt;M3))+1</f>
        <v>2</v>
      </c>
      <c r="K3" s="20"/>
      <c r="L3" s="20" t="s">
        <v>28</v>
      </c>
      <c r="M3" s="27">
        <f t="shared" si="0"/>
        <v>285.60000000000002</v>
      </c>
      <c r="N3" s="24">
        <v>92</v>
      </c>
      <c r="O3" s="24">
        <v>500</v>
      </c>
      <c r="P3" s="24">
        <v>92</v>
      </c>
      <c r="Q3" s="24">
        <v>35</v>
      </c>
      <c r="R3" s="24">
        <v>0</v>
      </c>
      <c r="S3" s="25">
        <v>96.6</v>
      </c>
      <c r="T3" s="25">
        <v>1000</v>
      </c>
      <c r="U3" s="25">
        <v>96.6</v>
      </c>
      <c r="V3" s="25">
        <v>32</v>
      </c>
      <c r="W3" s="25">
        <v>0</v>
      </c>
      <c r="X3" s="26">
        <v>97</v>
      </c>
      <c r="Y3" s="26">
        <v>1500</v>
      </c>
      <c r="Z3" s="26">
        <v>97</v>
      </c>
      <c r="AA3" s="26">
        <v>34</v>
      </c>
      <c r="AB3" s="26">
        <v>0</v>
      </c>
    </row>
    <row r="4" spans="1:28" x14ac:dyDescent="0.25">
      <c r="A4" s="20" t="s">
        <v>45</v>
      </c>
      <c r="B4" s="21">
        <v>42187</v>
      </c>
      <c r="C4" s="22">
        <v>0.37361111111111112</v>
      </c>
      <c r="D4" s="22"/>
      <c r="E4" s="22" t="s">
        <v>91</v>
      </c>
      <c r="F4" s="22" t="s">
        <v>89</v>
      </c>
      <c r="G4" s="23">
        <v>3</v>
      </c>
      <c r="H4" s="23">
        <f t="array" ref="H4">SUMPRODUCT(($E$2:$E$100000=E4)*($M$2:$M$100000&lt;M4))+1</f>
        <v>3</v>
      </c>
      <c r="I4" s="23">
        <f t="array" ref="I4">SUMPRODUCT(($F$2:$F$100000=F4)*($M$2:$M$100000&lt;M4))+1</f>
        <v>3</v>
      </c>
      <c r="J4" s="23">
        <f t="array" ref="J4">SUMPRODUCT(($A$2:$A$100000=A4)*($M$2:$M$100000&lt;M4))+1</f>
        <v>3</v>
      </c>
      <c r="K4" s="20"/>
      <c r="L4" s="20" t="s">
        <v>24</v>
      </c>
      <c r="M4" s="27">
        <f t="shared" si="0"/>
        <v>287.10000000000002</v>
      </c>
      <c r="N4" s="24">
        <v>94.5</v>
      </c>
      <c r="O4" s="24">
        <v>500</v>
      </c>
      <c r="P4" s="24">
        <v>94.5</v>
      </c>
      <c r="Q4" s="24">
        <v>33</v>
      </c>
      <c r="R4" s="24">
        <v>0</v>
      </c>
      <c r="S4" s="25">
        <v>96.3</v>
      </c>
      <c r="T4" s="25">
        <v>1000</v>
      </c>
      <c r="U4" s="25">
        <v>96.3</v>
      </c>
      <c r="V4" s="25">
        <v>32</v>
      </c>
      <c r="W4" s="25">
        <v>0</v>
      </c>
      <c r="X4" s="26">
        <v>96.3</v>
      </c>
      <c r="Y4" s="26">
        <v>1500</v>
      </c>
      <c r="Z4" s="26">
        <v>96.3</v>
      </c>
      <c r="AA4" s="26">
        <v>35</v>
      </c>
      <c r="AB4" s="26">
        <v>0</v>
      </c>
    </row>
    <row r="5" spans="1:28" x14ac:dyDescent="0.25">
      <c r="A5" s="20" t="s">
        <v>45</v>
      </c>
      <c r="B5" s="21">
        <v>42187</v>
      </c>
      <c r="C5" s="22">
        <v>0.37361111111111112</v>
      </c>
      <c r="D5" s="22"/>
      <c r="E5" s="22" t="s">
        <v>91</v>
      </c>
      <c r="F5" s="22" t="s">
        <v>89</v>
      </c>
      <c r="G5" s="23">
        <v>4</v>
      </c>
      <c r="H5" s="23">
        <f t="array" ref="H5">SUMPRODUCT(($E$2:$E$100000=E5)*($M$2:$M$100000&lt;M5))+1</f>
        <v>4</v>
      </c>
      <c r="I5" s="23">
        <f t="array" ref="I5">SUMPRODUCT(($F$2:$F$100000=F5)*($M$2:$M$100000&lt;M5))+1</f>
        <v>4</v>
      </c>
      <c r="J5" s="23">
        <f t="array" ref="J5">SUMPRODUCT(($A$2:$A$100000=A5)*($M$2:$M$100000&lt;M5))+1</f>
        <v>4</v>
      </c>
      <c r="K5" s="20"/>
      <c r="L5" s="20" t="s">
        <v>29</v>
      </c>
      <c r="M5" s="27">
        <f t="shared" si="0"/>
        <v>288.2</v>
      </c>
      <c r="N5" s="24">
        <v>92.2</v>
      </c>
      <c r="O5" s="24">
        <v>500</v>
      </c>
      <c r="P5" s="24">
        <v>92.2</v>
      </c>
      <c r="Q5" s="24">
        <v>34</v>
      </c>
      <c r="R5" s="24">
        <v>0</v>
      </c>
      <c r="S5" s="25">
        <v>96.5</v>
      </c>
      <c r="T5" s="25">
        <v>1000</v>
      </c>
      <c r="U5" s="25">
        <v>96.5</v>
      </c>
      <c r="V5" s="25">
        <v>32</v>
      </c>
      <c r="W5" s="25">
        <v>0</v>
      </c>
      <c r="X5" s="26">
        <v>99.5</v>
      </c>
      <c r="Y5" s="26">
        <v>1500</v>
      </c>
      <c r="Z5" s="26">
        <v>99.5</v>
      </c>
      <c r="AA5" s="26">
        <v>35</v>
      </c>
      <c r="AB5" s="26">
        <v>0</v>
      </c>
    </row>
    <row r="6" spans="1:28" x14ac:dyDescent="0.25">
      <c r="A6" s="20" t="s">
        <v>45</v>
      </c>
      <c r="B6" s="21">
        <v>42187</v>
      </c>
      <c r="C6" s="22">
        <v>0.37361111111111112</v>
      </c>
      <c r="D6" s="22"/>
      <c r="E6" s="22" t="s">
        <v>96</v>
      </c>
      <c r="F6" s="22" t="s">
        <v>90</v>
      </c>
      <c r="G6" s="23">
        <v>5</v>
      </c>
      <c r="H6" s="23">
        <f t="array" ref="H6">SUMPRODUCT(($E$2:$E$100000=E6)*($M$2:$M$100000&lt;M6))+1</f>
        <v>1</v>
      </c>
      <c r="I6" s="23">
        <f t="array" ref="I6">SUMPRODUCT(($F$2:$F$100000=F6)*($M$2:$M$100000&lt;M6))+1</f>
        <v>1</v>
      </c>
      <c r="J6" s="23">
        <f t="array" ref="J6">SUMPRODUCT(($A$2:$A$100000=A6)*($M$2:$M$100000&lt;M6))+1</f>
        <v>5</v>
      </c>
      <c r="K6" s="20"/>
      <c r="L6" s="20" t="s">
        <v>30</v>
      </c>
      <c r="M6" s="27">
        <f t="shared" si="0"/>
        <v>296.7</v>
      </c>
      <c r="N6" s="24">
        <v>95.6</v>
      </c>
      <c r="O6" s="24">
        <v>500</v>
      </c>
      <c r="P6" s="24">
        <v>95.6</v>
      </c>
      <c r="Q6" s="24">
        <v>36</v>
      </c>
      <c r="R6" s="24">
        <v>0</v>
      </c>
      <c r="S6" s="25">
        <v>101</v>
      </c>
      <c r="T6" s="25">
        <v>1000</v>
      </c>
      <c r="U6" s="25">
        <v>101</v>
      </c>
      <c r="V6" s="25">
        <v>33</v>
      </c>
      <c r="W6" s="25">
        <v>0</v>
      </c>
      <c r="X6" s="26">
        <v>100.1</v>
      </c>
      <c r="Y6" s="26">
        <v>1500</v>
      </c>
      <c r="Z6" s="26">
        <v>100.1</v>
      </c>
      <c r="AA6" s="26">
        <v>34</v>
      </c>
      <c r="AB6" s="26">
        <v>0</v>
      </c>
    </row>
    <row r="7" spans="1:28" x14ac:dyDescent="0.25">
      <c r="A7" s="20" t="s">
        <v>45</v>
      </c>
      <c r="B7" s="21">
        <v>42187</v>
      </c>
      <c r="C7" s="22">
        <v>0.37361111111111112</v>
      </c>
      <c r="D7" s="22"/>
      <c r="E7" s="22" t="s">
        <v>96</v>
      </c>
      <c r="F7" s="22" t="s">
        <v>90</v>
      </c>
      <c r="G7" s="23">
        <v>6</v>
      </c>
      <c r="H7" s="23">
        <f t="array" ref="H7">SUMPRODUCT(($E$2:$E$100000=E7)*($M$2:$M$100000&lt;M7))+1</f>
        <v>2</v>
      </c>
      <c r="I7" s="23">
        <f t="array" ref="I7">SUMPRODUCT(($F$2:$F$100000=F7)*($M$2:$M$100000&lt;M7))+1</f>
        <v>2</v>
      </c>
      <c r="J7" s="23">
        <f t="array" ref="J7">SUMPRODUCT(($A$2:$A$100000=A7)*($M$2:$M$100000&lt;M7))+1</f>
        <v>6</v>
      </c>
      <c r="K7" s="20"/>
      <c r="L7" s="20" t="s">
        <v>31</v>
      </c>
      <c r="M7" s="27">
        <f t="shared" si="0"/>
        <v>308</v>
      </c>
      <c r="N7" s="24">
        <v>98.4</v>
      </c>
      <c r="O7" s="24">
        <v>500</v>
      </c>
      <c r="P7" s="24">
        <v>98.4</v>
      </c>
      <c r="Q7" s="24">
        <v>34</v>
      </c>
      <c r="R7" s="24">
        <v>0</v>
      </c>
      <c r="S7" s="25">
        <v>101.8</v>
      </c>
      <c r="T7" s="25">
        <v>1000</v>
      </c>
      <c r="U7" s="25">
        <v>101.8</v>
      </c>
      <c r="V7" s="25">
        <v>32</v>
      </c>
      <c r="W7" s="25">
        <v>0</v>
      </c>
      <c r="X7" s="26">
        <v>107.8</v>
      </c>
      <c r="Y7" s="26">
        <v>1500</v>
      </c>
      <c r="Z7" s="26">
        <v>107.8</v>
      </c>
      <c r="AA7" s="26">
        <v>31</v>
      </c>
      <c r="AB7" s="26">
        <v>0</v>
      </c>
    </row>
    <row r="8" spans="1:28" x14ac:dyDescent="0.25">
      <c r="A8" s="20" t="s">
        <v>45</v>
      </c>
      <c r="B8" s="21">
        <v>42187</v>
      </c>
      <c r="C8" s="22">
        <v>0.37361111111111112</v>
      </c>
      <c r="D8" s="22"/>
      <c r="E8" s="22" t="s">
        <v>96</v>
      </c>
      <c r="F8" s="22" t="s">
        <v>90</v>
      </c>
      <c r="G8" s="23">
        <v>7</v>
      </c>
      <c r="H8" s="23">
        <f t="array" ref="H8">SUMPRODUCT(($E$2:$E$100000=E8)*($M$2:$M$100000&lt;M8))+1</f>
        <v>3</v>
      </c>
      <c r="I8" s="23">
        <f t="array" ref="I8">SUMPRODUCT(($F$2:$F$100000=F8)*($M$2:$M$100000&lt;M8))+1</f>
        <v>3</v>
      </c>
      <c r="J8" s="23">
        <f t="array" ref="J8">SUMPRODUCT(($A$2:$A$100000=A8)*($M$2:$M$100000&lt;M8))+1</f>
        <v>7</v>
      </c>
      <c r="K8" s="20"/>
      <c r="L8" s="20" t="s">
        <v>26</v>
      </c>
      <c r="M8" s="27">
        <f t="shared" si="0"/>
        <v>309.2</v>
      </c>
      <c r="N8" s="24">
        <v>102.4</v>
      </c>
      <c r="O8" s="24">
        <v>500</v>
      </c>
      <c r="P8" s="24">
        <v>102.4</v>
      </c>
      <c r="Q8" s="24">
        <v>30</v>
      </c>
      <c r="R8" s="24">
        <v>0</v>
      </c>
      <c r="S8" s="25">
        <v>104.6</v>
      </c>
      <c r="T8" s="25">
        <v>1000</v>
      </c>
      <c r="U8" s="25">
        <v>104.6</v>
      </c>
      <c r="V8" s="25">
        <v>29</v>
      </c>
      <c r="W8" s="25">
        <v>0</v>
      </c>
      <c r="X8" s="26">
        <v>102.2</v>
      </c>
      <c r="Y8" s="26">
        <v>1500</v>
      </c>
      <c r="Z8" s="26">
        <v>102.2</v>
      </c>
      <c r="AA8" s="26">
        <v>31</v>
      </c>
      <c r="AB8" s="26">
        <v>0</v>
      </c>
    </row>
    <row r="9" spans="1:28" x14ac:dyDescent="0.25">
      <c r="A9" s="20" t="s">
        <v>45</v>
      </c>
      <c r="B9" s="21">
        <v>42187</v>
      </c>
      <c r="C9" s="22">
        <v>0.37361111111111112</v>
      </c>
      <c r="D9" s="22"/>
      <c r="E9" s="22" t="s">
        <v>96</v>
      </c>
      <c r="F9" s="22" t="s">
        <v>90</v>
      </c>
      <c r="G9" s="23">
        <v>8</v>
      </c>
      <c r="H9" s="23">
        <f t="array" ref="H9">SUMPRODUCT(($E$2:$E$100000=E9)*($M$2:$M$100000&lt;M9))+1</f>
        <v>4</v>
      </c>
      <c r="I9" s="23">
        <f t="array" ref="I9">SUMPRODUCT(($F$2:$F$100000=F9)*($M$2:$M$100000&lt;M9))+1</f>
        <v>4</v>
      </c>
      <c r="J9" s="23">
        <f t="array" ref="J9">SUMPRODUCT(($A$2:$A$100000=A9)*($M$2:$M$100000&lt;M9))+1</f>
        <v>8</v>
      </c>
      <c r="K9" s="20"/>
      <c r="L9" s="20" t="s">
        <v>32</v>
      </c>
      <c r="M9" s="27">
        <f t="shared" si="0"/>
        <v>313</v>
      </c>
      <c r="N9" s="24">
        <v>100.5</v>
      </c>
      <c r="O9" s="24">
        <v>500</v>
      </c>
      <c r="P9" s="24">
        <v>100.5</v>
      </c>
      <c r="Q9" s="24">
        <v>36</v>
      </c>
      <c r="R9" s="24">
        <v>0</v>
      </c>
      <c r="S9" s="25">
        <v>106.5</v>
      </c>
      <c r="T9" s="25">
        <v>1000</v>
      </c>
      <c r="U9" s="25">
        <v>106.5</v>
      </c>
      <c r="V9" s="25">
        <v>30</v>
      </c>
      <c r="W9" s="25">
        <v>0</v>
      </c>
      <c r="X9" s="26">
        <v>106</v>
      </c>
      <c r="Y9" s="26">
        <v>1500</v>
      </c>
      <c r="Z9" s="26">
        <v>106</v>
      </c>
      <c r="AA9" s="26">
        <v>34</v>
      </c>
      <c r="AB9" s="26">
        <v>0</v>
      </c>
    </row>
    <row r="10" spans="1:28" x14ac:dyDescent="0.25">
      <c r="A10" s="20" t="s">
        <v>45</v>
      </c>
      <c r="B10" s="21">
        <v>42187</v>
      </c>
      <c r="C10" s="22">
        <v>0.37361111111111112</v>
      </c>
      <c r="D10" s="22"/>
      <c r="E10" s="22" t="s">
        <v>92</v>
      </c>
      <c r="F10" s="22" t="s">
        <v>89</v>
      </c>
      <c r="G10" s="23">
        <v>9</v>
      </c>
      <c r="H10" s="23">
        <f t="array" ref="H10">SUMPRODUCT(($E$2:$E$100000=E10)*($M$2:$M$100000&lt;M10))+1</f>
        <v>1</v>
      </c>
      <c r="I10" s="23">
        <f t="array" ref="I10">SUMPRODUCT(($F$2:$F$100000=F10)*($M$2:$M$100000&lt;M10))+1</f>
        <v>5</v>
      </c>
      <c r="J10" s="23">
        <f t="array" ref="J10">SUMPRODUCT(($A$2:$A$100000=A10)*($M$2:$M$100000&lt;M10))+1</f>
        <v>9</v>
      </c>
      <c r="K10" s="20"/>
      <c r="L10" s="20" t="s">
        <v>33</v>
      </c>
      <c r="M10" s="27">
        <f t="shared" si="0"/>
        <v>315.70000000000005</v>
      </c>
      <c r="N10" s="24">
        <v>102.6</v>
      </c>
      <c r="O10" s="24">
        <v>500</v>
      </c>
      <c r="P10" s="24">
        <v>102.6</v>
      </c>
      <c r="Q10" s="24">
        <v>36</v>
      </c>
      <c r="R10" s="24">
        <v>0</v>
      </c>
      <c r="S10" s="25">
        <v>106.2</v>
      </c>
      <c r="T10" s="25">
        <v>1000</v>
      </c>
      <c r="U10" s="25">
        <v>106.2</v>
      </c>
      <c r="V10" s="25">
        <v>33</v>
      </c>
      <c r="W10" s="25">
        <v>0</v>
      </c>
      <c r="X10" s="26">
        <v>106.9</v>
      </c>
      <c r="Y10" s="26">
        <v>1500</v>
      </c>
      <c r="Z10" s="26">
        <v>106.9</v>
      </c>
      <c r="AA10" s="26">
        <v>35</v>
      </c>
      <c r="AB10" s="26">
        <v>0</v>
      </c>
    </row>
    <row r="11" spans="1:28" x14ac:dyDescent="0.25">
      <c r="A11" s="20" t="s">
        <v>45</v>
      </c>
      <c r="B11" s="21">
        <v>42187</v>
      </c>
      <c r="C11" s="22">
        <v>0.37361111111111112</v>
      </c>
      <c r="D11" s="22"/>
      <c r="E11" s="22" t="s">
        <v>92</v>
      </c>
      <c r="F11" s="22" t="s">
        <v>89</v>
      </c>
      <c r="G11" s="23">
        <v>10</v>
      </c>
      <c r="H11" s="23">
        <f t="array" ref="H11">SUMPRODUCT(($E$2:$E$100000=E11)*($M$2:$M$100000&lt;M11))+1</f>
        <v>2</v>
      </c>
      <c r="I11" s="23">
        <f t="array" ref="I11">SUMPRODUCT(($F$2:$F$100000=F11)*($M$2:$M$100000&lt;M11))+1</f>
        <v>6</v>
      </c>
      <c r="J11" s="23">
        <f t="array" ref="J11">SUMPRODUCT(($A$2:$A$100000=A11)*($M$2:$M$100000&lt;M11))+1</f>
        <v>10</v>
      </c>
      <c r="K11" s="20"/>
      <c r="L11" s="20" t="s">
        <v>34</v>
      </c>
      <c r="M11" s="27">
        <f t="shared" si="0"/>
        <v>318.10000000000002</v>
      </c>
      <c r="N11" s="24">
        <v>104</v>
      </c>
      <c r="O11" s="24">
        <v>500</v>
      </c>
      <c r="P11" s="24">
        <v>104</v>
      </c>
      <c r="Q11" s="24">
        <v>34</v>
      </c>
      <c r="R11" s="24">
        <v>0</v>
      </c>
      <c r="S11" s="25">
        <v>106.7</v>
      </c>
      <c r="T11" s="25">
        <v>1000</v>
      </c>
      <c r="U11" s="25">
        <v>106.7</v>
      </c>
      <c r="V11" s="25">
        <v>33</v>
      </c>
      <c r="W11" s="25">
        <v>0</v>
      </c>
      <c r="X11" s="26">
        <v>107.4</v>
      </c>
      <c r="Y11" s="26">
        <v>1500</v>
      </c>
      <c r="Z11" s="26">
        <v>107.4</v>
      </c>
      <c r="AA11" s="26">
        <v>35</v>
      </c>
      <c r="AB11" s="26">
        <v>0</v>
      </c>
    </row>
    <row r="12" spans="1:28" x14ac:dyDescent="0.25">
      <c r="A12" s="20" t="s">
        <v>45</v>
      </c>
      <c r="B12" s="21">
        <v>42187</v>
      </c>
      <c r="C12" s="22">
        <v>0.37361111111111112</v>
      </c>
      <c r="D12" s="22"/>
      <c r="E12" s="22" t="s">
        <v>97</v>
      </c>
      <c r="F12" s="22" t="s">
        <v>90</v>
      </c>
      <c r="G12" s="23">
        <v>11</v>
      </c>
      <c r="H12" s="23">
        <f t="array" ref="H12">SUMPRODUCT(($E$2:$E$100000=E12)*($M$2:$M$100000&lt;M12))+1</f>
        <v>1</v>
      </c>
      <c r="I12" s="23">
        <f t="array" ref="I12">SUMPRODUCT(($F$2:$F$100000=F12)*($M$2:$M$100000&lt;M12))+1</f>
        <v>5</v>
      </c>
      <c r="J12" s="23">
        <f t="array" ref="J12">SUMPRODUCT(($A$2:$A$100000=A12)*($M$2:$M$100000&lt;M12))+1</f>
        <v>11</v>
      </c>
      <c r="K12" s="20"/>
      <c r="L12" s="20" t="s">
        <v>25</v>
      </c>
      <c r="M12" s="27">
        <f t="shared" si="0"/>
        <v>318.5</v>
      </c>
      <c r="N12" s="24">
        <v>103.5</v>
      </c>
      <c r="O12" s="24">
        <v>500</v>
      </c>
      <c r="P12" s="24">
        <v>103.5</v>
      </c>
      <c r="Q12" s="24">
        <v>34</v>
      </c>
      <c r="R12" s="24">
        <v>0</v>
      </c>
      <c r="S12" s="25">
        <v>107.1</v>
      </c>
      <c r="T12" s="25">
        <v>1000</v>
      </c>
      <c r="U12" s="25">
        <v>107.1</v>
      </c>
      <c r="V12" s="25">
        <v>33</v>
      </c>
      <c r="W12" s="25">
        <v>0</v>
      </c>
      <c r="X12" s="26">
        <v>107.9</v>
      </c>
      <c r="Y12" s="26">
        <v>1500</v>
      </c>
      <c r="Z12" s="26">
        <v>107.9</v>
      </c>
      <c r="AA12" s="26">
        <v>35</v>
      </c>
      <c r="AB12" s="26">
        <v>0</v>
      </c>
    </row>
    <row r="13" spans="1:28" x14ac:dyDescent="0.25">
      <c r="A13" s="20" t="s">
        <v>45</v>
      </c>
      <c r="B13" s="21">
        <v>42187</v>
      </c>
      <c r="C13" s="22">
        <v>0.37361111111111112</v>
      </c>
      <c r="D13" s="22"/>
      <c r="E13" s="22" t="s">
        <v>97</v>
      </c>
      <c r="F13" s="22" t="s">
        <v>90</v>
      </c>
      <c r="G13" s="23">
        <v>13</v>
      </c>
      <c r="H13" s="23">
        <f t="array" ref="H13">SUMPRODUCT(($E$2:$E$100000=E13)*($M$2:$M$100000&lt;M13))+1</f>
        <v>3</v>
      </c>
      <c r="I13" s="23">
        <f t="array" ref="I13">SUMPRODUCT(($F$2:$F$100000=F13)*($M$2:$M$100000&lt;M13))+1</f>
        <v>7</v>
      </c>
      <c r="J13" s="23">
        <f t="array" ref="J13">SUMPRODUCT(($A$2:$A$100000=A13)*($M$2:$M$100000&lt;M13))+1</f>
        <v>12</v>
      </c>
      <c r="K13" s="20"/>
      <c r="L13" s="20" t="s">
        <v>35</v>
      </c>
      <c r="M13" s="27">
        <f t="shared" si="0"/>
        <v>322.20000000000005</v>
      </c>
      <c r="N13" s="24">
        <v>105.5</v>
      </c>
      <c r="O13" s="24">
        <v>500</v>
      </c>
      <c r="P13" s="24">
        <v>105.5</v>
      </c>
      <c r="Q13" s="24">
        <v>36</v>
      </c>
      <c r="R13" s="24">
        <v>0</v>
      </c>
      <c r="S13" s="25">
        <v>108.8</v>
      </c>
      <c r="T13" s="25">
        <v>1000</v>
      </c>
      <c r="U13" s="25">
        <v>108.8</v>
      </c>
      <c r="V13" s="25">
        <v>32</v>
      </c>
      <c r="W13" s="25">
        <v>0</v>
      </c>
      <c r="X13" s="26">
        <v>107.9</v>
      </c>
      <c r="Y13" s="26">
        <v>1500</v>
      </c>
      <c r="Z13" s="26">
        <v>107.9</v>
      </c>
      <c r="AA13" s="26">
        <v>35</v>
      </c>
      <c r="AB13" s="26">
        <v>0</v>
      </c>
    </row>
    <row r="14" spans="1:28" x14ac:dyDescent="0.25">
      <c r="A14" s="20" t="s">
        <v>45</v>
      </c>
      <c r="B14" s="21">
        <v>42187</v>
      </c>
      <c r="C14" s="22">
        <v>0.37361111111111112</v>
      </c>
      <c r="D14" s="22"/>
      <c r="E14" s="22" t="s">
        <v>97</v>
      </c>
      <c r="F14" s="22" t="s">
        <v>90</v>
      </c>
      <c r="G14" s="23">
        <v>15</v>
      </c>
      <c r="H14" s="23">
        <f t="array" ref="H14">SUMPRODUCT(($E$2:$E$100000=E14)*($M$2:$M$100000&lt;M14))+1</f>
        <v>5</v>
      </c>
      <c r="I14" s="23">
        <f t="array" ref="I14">SUMPRODUCT(($F$2:$F$100000=F14)*($M$2:$M$100000&lt;M14))+1</f>
        <v>9</v>
      </c>
      <c r="J14" s="23">
        <f t="array" ref="J14">SUMPRODUCT(($A$2:$A$100000=A14)*($M$2:$M$100000&lt;M14))+1</f>
        <v>13</v>
      </c>
      <c r="K14" s="20"/>
      <c r="L14" s="20" t="s">
        <v>36</v>
      </c>
      <c r="M14" s="27">
        <f t="shared" si="0"/>
        <v>323.2</v>
      </c>
      <c r="N14" s="24">
        <v>105.7</v>
      </c>
      <c r="O14" s="24">
        <v>500</v>
      </c>
      <c r="P14" s="24">
        <v>105.7</v>
      </c>
      <c r="Q14" s="24">
        <v>32</v>
      </c>
      <c r="R14" s="24">
        <v>0</v>
      </c>
      <c r="S14" s="25">
        <v>110.8</v>
      </c>
      <c r="T14" s="25">
        <v>1000</v>
      </c>
      <c r="U14" s="25">
        <v>110.8</v>
      </c>
      <c r="V14" s="25">
        <v>27</v>
      </c>
      <c r="W14" s="25">
        <v>0</v>
      </c>
      <c r="X14" s="26">
        <v>106.7</v>
      </c>
      <c r="Y14" s="26">
        <v>1500</v>
      </c>
      <c r="Z14" s="26">
        <v>106.7</v>
      </c>
      <c r="AA14" s="26">
        <v>30</v>
      </c>
      <c r="AB14" s="26">
        <v>0</v>
      </c>
    </row>
    <row r="15" spans="1:28" x14ac:dyDescent="0.25">
      <c r="A15" s="20" t="s">
        <v>46</v>
      </c>
      <c r="B15" s="21">
        <v>42187</v>
      </c>
      <c r="C15" s="22">
        <v>0.37916666666666665</v>
      </c>
      <c r="D15" s="22"/>
      <c r="E15" s="22" t="s">
        <v>97</v>
      </c>
      <c r="F15" s="22" t="s">
        <v>90</v>
      </c>
      <c r="G15" s="23">
        <v>14</v>
      </c>
      <c r="H15" s="23">
        <f t="array" ref="H15">SUMPRODUCT(($E$2:$E$100000=E15)*($M$2:$M$100000&lt;M15))+1</f>
        <v>4</v>
      </c>
      <c r="I15" s="23">
        <f t="array" ref="I15">SUMPRODUCT(($F$2:$F$100000=F15)*($M$2:$M$100000&lt;M15))+1</f>
        <v>8</v>
      </c>
      <c r="J15" s="23">
        <f t="array" ref="J15">SUMPRODUCT(($A$2:$A$100000=A15)*($M$2:$M$100000&lt;M15))+1</f>
        <v>1</v>
      </c>
      <c r="K15" s="20"/>
      <c r="L15" s="20" t="s">
        <v>47</v>
      </c>
      <c r="M15" s="27">
        <f t="shared" si="0"/>
        <v>322.79999999999995</v>
      </c>
      <c r="N15" s="24">
        <v>104.3</v>
      </c>
      <c r="O15" s="24">
        <v>500</v>
      </c>
      <c r="P15" s="24">
        <v>104.3</v>
      </c>
      <c r="Q15" s="24">
        <v>33</v>
      </c>
      <c r="R15" s="24">
        <v>0</v>
      </c>
      <c r="S15" s="25">
        <v>109.9</v>
      </c>
      <c r="T15" s="25">
        <v>1000</v>
      </c>
      <c r="U15" s="25">
        <v>109.9</v>
      </c>
      <c r="V15" s="25">
        <v>31</v>
      </c>
      <c r="W15" s="25">
        <v>0</v>
      </c>
      <c r="X15" s="26">
        <v>108.6</v>
      </c>
      <c r="Y15" s="26">
        <v>1500</v>
      </c>
      <c r="Z15" s="26">
        <v>108.6</v>
      </c>
      <c r="AA15" s="26">
        <v>31</v>
      </c>
      <c r="AB15" s="26">
        <v>0</v>
      </c>
    </row>
    <row r="16" spans="1:28" x14ac:dyDescent="0.25">
      <c r="A16" s="20" t="s">
        <v>46</v>
      </c>
      <c r="B16" s="21">
        <v>42187</v>
      </c>
      <c r="C16" s="22">
        <v>0.37916666666666665</v>
      </c>
      <c r="D16" s="22"/>
      <c r="E16" s="22" t="s">
        <v>92</v>
      </c>
      <c r="F16" s="22" t="s">
        <v>89</v>
      </c>
      <c r="G16" s="23">
        <v>16</v>
      </c>
      <c r="H16" s="23">
        <f t="array" ref="H16">SUMPRODUCT(($E$2:$E$100000=E16)*($M$2:$M$100000&lt;M16))+1</f>
        <v>3</v>
      </c>
      <c r="I16" s="23">
        <f t="array" ref="I16">SUMPRODUCT(($F$2:$F$100000=F16)*($M$2:$M$100000&lt;M16))+1</f>
        <v>7</v>
      </c>
      <c r="J16" s="23">
        <f t="array" ref="J16">SUMPRODUCT(($A$2:$A$100000=A16)*($M$2:$M$100000&lt;M16))+1</f>
        <v>2</v>
      </c>
      <c r="K16" s="20"/>
      <c r="L16" s="20" t="s">
        <v>50</v>
      </c>
      <c r="M16" s="27">
        <f t="shared" si="0"/>
        <v>323.5</v>
      </c>
      <c r="N16" s="24">
        <v>103.4</v>
      </c>
      <c r="O16" s="24">
        <v>500</v>
      </c>
      <c r="P16" s="24">
        <v>103.4</v>
      </c>
      <c r="Q16" s="24">
        <v>36</v>
      </c>
      <c r="R16" s="24">
        <v>0</v>
      </c>
      <c r="S16" s="25">
        <v>109.5</v>
      </c>
      <c r="T16" s="25">
        <v>1000</v>
      </c>
      <c r="U16" s="25">
        <v>109.5</v>
      </c>
      <c r="V16" s="25">
        <v>33</v>
      </c>
      <c r="W16" s="25">
        <v>0</v>
      </c>
      <c r="X16" s="26">
        <v>110.6</v>
      </c>
      <c r="Y16" s="26">
        <v>1500</v>
      </c>
      <c r="Z16" s="26">
        <v>110.6</v>
      </c>
      <c r="AA16" s="26">
        <v>34</v>
      </c>
      <c r="AB16" s="26">
        <v>0</v>
      </c>
    </row>
    <row r="17" spans="1:28" x14ac:dyDescent="0.25">
      <c r="A17" s="20" t="s">
        <v>46</v>
      </c>
      <c r="B17" s="21">
        <v>42187</v>
      </c>
      <c r="C17" s="22">
        <v>0.37916666666666665</v>
      </c>
      <c r="D17" s="22"/>
      <c r="E17" s="22" t="s">
        <v>92</v>
      </c>
      <c r="F17" s="22" t="s">
        <v>89</v>
      </c>
      <c r="G17" s="23">
        <v>17</v>
      </c>
      <c r="H17" s="23">
        <f t="array" ref="H17">SUMPRODUCT(($E$2:$E$100000=E17)*($M$2:$M$100000&lt;M17))+1</f>
        <v>4</v>
      </c>
      <c r="I17" s="23">
        <f t="array" ref="I17">SUMPRODUCT(($F$2:$F$100000=F17)*($M$2:$M$100000&lt;M17))+1</f>
        <v>8</v>
      </c>
      <c r="J17" s="23">
        <f t="array" ref="J17">SUMPRODUCT(($A$2:$A$100000=A17)*($M$2:$M$100000&lt;M17))+1</f>
        <v>3</v>
      </c>
      <c r="K17" s="20"/>
      <c r="L17" s="20" t="s">
        <v>54</v>
      </c>
      <c r="M17" s="27">
        <f t="shared" si="0"/>
        <v>325</v>
      </c>
      <c r="N17" s="24">
        <v>105.7</v>
      </c>
      <c r="O17" s="24">
        <v>500</v>
      </c>
      <c r="P17" s="24">
        <v>105.7</v>
      </c>
      <c r="Q17" s="24">
        <v>34</v>
      </c>
      <c r="R17" s="24">
        <v>0</v>
      </c>
      <c r="S17" s="25">
        <v>110.4</v>
      </c>
      <c r="T17" s="25">
        <v>1000</v>
      </c>
      <c r="U17" s="25">
        <v>110.4</v>
      </c>
      <c r="V17" s="25">
        <v>32</v>
      </c>
      <c r="W17" s="25">
        <v>0</v>
      </c>
      <c r="X17" s="26">
        <v>108.9</v>
      </c>
      <c r="Y17" s="26">
        <v>1500</v>
      </c>
      <c r="Z17" s="26">
        <v>108.9</v>
      </c>
      <c r="AA17" s="26">
        <v>33</v>
      </c>
      <c r="AB17" s="26">
        <v>0</v>
      </c>
    </row>
    <row r="18" spans="1:28" x14ac:dyDescent="0.25">
      <c r="A18" s="20" t="s">
        <v>46</v>
      </c>
      <c r="B18" s="21">
        <v>42187</v>
      </c>
      <c r="C18" s="22">
        <v>0.37916666666666665</v>
      </c>
      <c r="D18" s="22"/>
      <c r="E18" s="22" t="s">
        <v>92</v>
      </c>
      <c r="F18" s="22" t="s">
        <v>89</v>
      </c>
      <c r="G18" s="23">
        <v>18</v>
      </c>
      <c r="H18" s="23">
        <f t="array" ref="H18">SUMPRODUCT(($E$2:$E$100000=E18)*($M$2:$M$100000&lt;M18))+1</f>
        <v>5</v>
      </c>
      <c r="I18" s="23">
        <f t="array" ref="I18">SUMPRODUCT(($F$2:$F$100000=F18)*($M$2:$M$100000&lt;M18))+1</f>
        <v>9</v>
      </c>
      <c r="J18" s="23">
        <f t="array" ref="J18">SUMPRODUCT(($A$2:$A$100000=A18)*($M$2:$M$100000&lt;M18))+1</f>
        <v>4</v>
      </c>
      <c r="K18" s="20"/>
      <c r="L18" s="20" t="s">
        <v>48</v>
      </c>
      <c r="M18" s="27">
        <f t="shared" si="0"/>
        <v>326.39999999999998</v>
      </c>
      <c r="N18" s="24">
        <v>107.2</v>
      </c>
      <c r="O18" s="24">
        <v>500</v>
      </c>
      <c r="P18" s="24">
        <v>107.2</v>
      </c>
      <c r="Q18" s="24">
        <v>32</v>
      </c>
      <c r="R18" s="24">
        <v>0</v>
      </c>
      <c r="S18" s="25">
        <v>109.3</v>
      </c>
      <c r="T18" s="25">
        <v>1000</v>
      </c>
      <c r="U18" s="25">
        <v>109.3</v>
      </c>
      <c r="V18" s="25">
        <v>31</v>
      </c>
      <c r="W18" s="25">
        <v>0</v>
      </c>
      <c r="X18" s="26">
        <v>109.9</v>
      </c>
      <c r="Y18" s="26">
        <v>1500</v>
      </c>
      <c r="Z18" s="26">
        <v>109.9</v>
      </c>
      <c r="AA18" s="26">
        <v>30</v>
      </c>
      <c r="AB18" s="26">
        <v>0</v>
      </c>
    </row>
    <row r="19" spans="1:28" x14ac:dyDescent="0.25">
      <c r="A19" s="20" t="s">
        <v>46</v>
      </c>
      <c r="B19" s="21">
        <v>42187</v>
      </c>
      <c r="C19" s="22">
        <v>0.37916666666666665</v>
      </c>
      <c r="D19" s="22"/>
      <c r="E19" s="22" t="s">
        <v>93</v>
      </c>
      <c r="F19" s="22" t="s">
        <v>89</v>
      </c>
      <c r="G19" s="23">
        <v>19</v>
      </c>
      <c r="H19" s="23">
        <f t="array" ref="H19">SUMPRODUCT(($E$2:$E$100000=E19)*($M$2:$M$100000&lt;M19))+1</f>
        <v>1</v>
      </c>
      <c r="I19" s="23">
        <f t="array" ref="I19">SUMPRODUCT(($F$2:$F$100000=F19)*($M$2:$M$100000&lt;M19))+1</f>
        <v>10</v>
      </c>
      <c r="J19" s="23">
        <f t="array" ref="J19">SUMPRODUCT(($A$2:$A$100000=A19)*($M$2:$M$100000&lt;M19))+1</f>
        <v>5</v>
      </c>
      <c r="K19" s="20"/>
      <c r="L19" s="20" t="s">
        <v>51</v>
      </c>
      <c r="M19" s="27">
        <f t="shared" si="0"/>
        <v>328.1</v>
      </c>
      <c r="N19" s="24">
        <v>104.5</v>
      </c>
      <c r="O19" s="24">
        <v>500</v>
      </c>
      <c r="P19" s="24">
        <v>104.5</v>
      </c>
      <c r="Q19" s="24">
        <v>32</v>
      </c>
      <c r="R19" s="24">
        <v>0</v>
      </c>
      <c r="S19" s="25">
        <v>111.2</v>
      </c>
      <c r="T19" s="25">
        <v>1000</v>
      </c>
      <c r="U19" s="25">
        <v>111.2</v>
      </c>
      <c r="V19" s="25">
        <v>31</v>
      </c>
      <c r="W19" s="25">
        <v>0</v>
      </c>
      <c r="X19" s="26">
        <v>112.4</v>
      </c>
      <c r="Y19" s="26">
        <v>1500</v>
      </c>
      <c r="Z19" s="26">
        <v>112.4</v>
      </c>
      <c r="AA19" s="26">
        <v>32</v>
      </c>
      <c r="AB19" s="26">
        <v>0</v>
      </c>
    </row>
    <row r="20" spans="1:28" x14ac:dyDescent="0.25">
      <c r="A20" s="20" t="s">
        <v>46</v>
      </c>
      <c r="B20" s="21">
        <v>42187</v>
      </c>
      <c r="C20" s="22">
        <v>0.37916666666666665</v>
      </c>
      <c r="D20" s="22"/>
      <c r="E20" s="22" t="s">
        <v>93</v>
      </c>
      <c r="F20" s="22" t="s">
        <v>89</v>
      </c>
      <c r="G20" s="23">
        <v>20</v>
      </c>
      <c r="H20" s="23">
        <f t="array" ref="H20">SUMPRODUCT(($E$2:$E$100000=E20)*($M$2:$M$100000&lt;M20))+1</f>
        <v>2</v>
      </c>
      <c r="I20" s="23">
        <f t="array" ref="I20">SUMPRODUCT(($F$2:$F$100000=F20)*($M$2:$M$100000&lt;M20))+1</f>
        <v>11</v>
      </c>
      <c r="J20" s="23">
        <f t="array" ref="J20">SUMPRODUCT(($A$2:$A$100000=A20)*($M$2:$M$100000&lt;M20))+1</f>
        <v>6</v>
      </c>
      <c r="K20" s="20"/>
      <c r="L20" s="20" t="s">
        <v>49</v>
      </c>
      <c r="M20" s="27">
        <f t="shared" si="0"/>
        <v>329.6</v>
      </c>
      <c r="N20" s="24">
        <v>103</v>
      </c>
      <c r="O20" s="24">
        <v>500</v>
      </c>
      <c r="P20" s="24">
        <v>103</v>
      </c>
      <c r="Q20" s="24">
        <v>35</v>
      </c>
      <c r="R20" s="24">
        <v>0</v>
      </c>
      <c r="S20" s="25">
        <v>112.4</v>
      </c>
      <c r="T20" s="25">
        <v>1000</v>
      </c>
      <c r="U20" s="25">
        <v>112.4</v>
      </c>
      <c r="V20" s="25">
        <v>34</v>
      </c>
      <c r="W20" s="25">
        <v>0</v>
      </c>
      <c r="X20" s="26">
        <v>114.2</v>
      </c>
      <c r="Y20" s="26">
        <v>1500</v>
      </c>
      <c r="Z20" s="26">
        <v>114.2</v>
      </c>
      <c r="AA20" s="26">
        <v>33</v>
      </c>
      <c r="AB20" s="26">
        <v>0</v>
      </c>
    </row>
    <row r="21" spans="1:28" x14ac:dyDescent="0.25">
      <c r="A21" s="20" t="s">
        <v>46</v>
      </c>
      <c r="B21" s="21">
        <v>42187</v>
      </c>
      <c r="C21" s="22">
        <v>0.37916666666666665</v>
      </c>
      <c r="D21" s="22"/>
      <c r="E21" s="22" t="s">
        <v>98</v>
      </c>
      <c r="F21" s="22" t="s">
        <v>90</v>
      </c>
      <c r="G21" s="23">
        <v>21</v>
      </c>
      <c r="H21" s="23">
        <f t="array" ref="H21">SUMPRODUCT(($E$2:$E$100000=E21)*($M$2:$M$100000&lt;M21))+1</f>
        <v>1</v>
      </c>
      <c r="I21" s="23">
        <f t="array" ref="I21">SUMPRODUCT(($F$2:$F$100000=F21)*($M$2:$M$100000&lt;M21))+1</f>
        <v>10</v>
      </c>
      <c r="J21" s="23">
        <f t="array" ref="J21">SUMPRODUCT(($A$2:$A$100000=A21)*($M$2:$M$100000&lt;M21))+1</f>
        <v>7</v>
      </c>
      <c r="K21" s="20"/>
      <c r="L21" s="20" t="s">
        <v>57</v>
      </c>
      <c r="M21" s="27">
        <f t="shared" si="0"/>
        <v>331</v>
      </c>
      <c r="N21" s="24">
        <v>108.1</v>
      </c>
      <c r="O21" s="24">
        <v>500</v>
      </c>
      <c r="P21" s="24">
        <v>108.1</v>
      </c>
      <c r="Q21" s="24">
        <v>33</v>
      </c>
      <c r="R21" s="24">
        <v>0</v>
      </c>
      <c r="S21" s="25">
        <v>112.1</v>
      </c>
      <c r="T21" s="25">
        <v>1000</v>
      </c>
      <c r="U21" s="25">
        <v>112.1</v>
      </c>
      <c r="V21" s="25">
        <v>30</v>
      </c>
      <c r="W21" s="25">
        <v>0</v>
      </c>
      <c r="X21" s="26">
        <v>110.8</v>
      </c>
      <c r="Y21" s="26">
        <v>1500</v>
      </c>
      <c r="Z21" s="26">
        <v>110.8</v>
      </c>
      <c r="AA21" s="26">
        <v>32</v>
      </c>
      <c r="AB21" s="26">
        <v>0</v>
      </c>
    </row>
    <row r="22" spans="1:28" x14ac:dyDescent="0.25">
      <c r="A22" s="20" t="s">
        <v>46</v>
      </c>
      <c r="B22" s="21">
        <v>42187</v>
      </c>
      <c r="C22" s="22">
        <v>0.37916666666666665</v>
      </c>
      <c r="D22" s="22"/>
      <c r="E22" s="22" t="s">
        <v>98</v>
      </c>
      <c r="F22" s="22" t="s">
        <v>90</v>
      </c>
      <c r="G22" s="23">
        <v>22</v>
      </c>
      <c r="H22" s="23">
        <f t="array" ref="H22">SUMPRODUCT(($E$2:$E$100000=E22)*($M$2:$M$100000&lt;M22))+1</f>
        <v>2</v>
      </c>
      <c r="I22" s="23">
        <f t="array" ref="I22">SUMPRODUCT(($F$2:$F$100000=F22)*($M$2:$M$100000&lt;M22))+1</f>
        <v>11</v>
      </c>
      <c r="J22" s="23">
        <f t="array" ref="J22">SUMPRODUCT(($A$2:$A$100000=A22)*($M$2:$M$100000&lt;M22))+1</f>
        <v>8</v>
      </c>
      <c r="K22" s="20"/>
      <c r="L22" s="20" t="s">
        <v>55</v>
      </c>
      <c r="M22" s="27">
        <f t="shared" si="0"/>
        <v>331.3</v>
      </c>
      <c r="N22" s="24">
        <v>108.6</v>
      </c>
      <c r="O22" s="24">
        <v>500</v>
      </c>
      <c r="P22" s="24">
        <v>108.6</v>
      </c>
      <c r="Q22" s="24">
        <v>32</v>
      </c>
      <c r="R22" s="24">
        <v>0</v>
      </c>
      <c r="S22" s="25">
        <v>109.7</v>
      </c>
      <c r="T22" s="25">
        <v>1000</v>
      </c>
      <c r="U22" s="25">
        <v>109.7</v>
      </c>
      <c r="V22" s="25">
        <v>31</v>
      </c>
      <c r="W22" s="25">
        <v>0</v>
      </c>
      <c r="X22" s="26">
        <v>113</v>
      </c>
      <c r="Y22" s="26">
        <v>1500</v>
      </c>
      <c r="Z22" s="26">
        <v>113</v>
      </c>
      <c r="AA22" s="26">
        <v>35</v>
      </c>
      <c r="AB22" s="26">
        <v>0</v>
      </c>
    </row>
    <row r="23" spans="1:28" x14ac:dyDescent="0.25">
      <c r="A23" s="20" t="s">
        <v>46</v>
      </c>
      <c r="B23" s="21">
        <v>42187</v>
      </c>
      <c r="C23" s="22">
        <v>0.37916666666666665</v>
      </c>
      <c r="D23" s="22"/>
      <c r="E23" s="22" t="s">
        <v>93</v>
      </c>
      <c r="F23" s="22" t="s">
        <v>89</v>
      </c>
      <c r="G23" s="23">
        <v>25</v>
      </c>
      <c r="H23" s="23">
        <f t="array" ref="H23">SUMPRODUCT(($E$2:$E$100000=E23)*($M$2:$M$100000&lt;M23))+1</f>
        <v>4</v>
      </c>
      <c r="I23" s="23">
        <f t="array" ref="I23">SUMPRODUCT(($F$2:$F$100000=F23)*($M$2:$M$100000&lt;M23))+1</f>
        <v>13</v>
      </c>
      <c r="J23" s="23">
        <f t="array" ref="J23">SUMPRODUCT(($A$2:$A$100000=A23)*($M$2:$M$100000&lt;M23))+1</f>
        <v>9</v>
      </c>
      <c r="K23" s="20"/>
      <c r="L23" s="20" t="s">
        <v>59</v>
      </c>
      <c r="M23" s="27">
        <f t="shared" si="0"/>
        <v>334.20000000000005</v>
      </c>
      <c r="N23" s="24">
        <v>107.5</v>
      </c>
      <c r="O23" s="24">
        <v>500</v>
      </c>
      <c r="P23" s="24">
        <v>107.5</v>
      </c>
      <c r="Q23" s="24">
        <v>36</v>
      </c>
      <c r="R23" s="24">
        <v>0</v>
      </c>
      <c r="S23" s="25">
        <v>113.3</v>
      </c>
      <c r="T23" s="25">
        <v>1000</v>
      </c>
      <c r="U23" s="25">
        <v>113.3</v>
      </c>
      <c r="V23" s="25">
        <v>31</v>
      </c>
      <c r="W23" s="25">
        <v>0</v>
      </c>
      <c r="X23" s="26">
        <v>113.4</v>
      </c>
      <c r="Y23" s="26">
        <v>1500</v>
      </c>
      <c r="Z23" s="26">
        <v>113.4</v>
      </c>
      <c r="AA23" s="26">
        <v>31</v>
      </c>
      <c r="AB23" s="26">
        <v>0</v>
      </c>
    </row>
    <row r="24" spans="1:28" x14ac:dyDescent="0.25">
      <c r="A24" s="20" t="s">
        <v>46</v>
      </c>
      <c r="B24" s="21">
        <v>42187</v>
      </c>
      <c r="C24" s="22">
        <v>0.37916666666666665</v>
      </c>
      <c r="D24" s="22"/>
      <c r="E24" s="22" t="s">
        <v>98</v>
      </c>
      <c r="F24" s="22" t="s">
        <v>90</v>
      </c>
      <c r="G24" s="23">
        <v>27</v>
      </c>
      <c r="H24" s="23">
        <f t="array" ref="H24">SUMPRODUCT(($E$2:$E$100000=E24)*($M$2:$M$100000&lt;M24))+1</f>
        <v>4</v>
      </c>
      <c r="I24" s="23">
        <f t="array" ref="I24">SUMPRODUCT(($F$2:$F$100000=F24)*($M$2:$M$100000&lt;M24))+1</f>
        <v>13</v>
      </c>
      <c r="J24" s="23">
        <f t="array" ref="J24">SUMPRODUCT(($A$2:$A$100000=A24)*($M$2:$M$100000&lt;M24))+1</f>
        <v>10</v>
      </c>
      <c r="K24" s="20"/>
      <c r="L24" s="20" t="s">
        <v>53</v>
      </c>
      <c r="M24" s="27">
        <f t="shared" si="0"/>
        <v>335.7</v>
      </c>
      <c r="N24" s="24">
        <v>110.5</v>
      </c>
      <c r="O24" s="24">
        <v>500</v>
      </c>
      <c r="P24" s="24">
        <v>110.5</v>
      </c>
      <c r="Q24" s="24">
        <v>35</v>
      </c>
      <c r="R24" s="24">
        <v>0</v>
      </c>
      <c r="S24" s="25">
        <v>112</v>
      </c>
      <c r="T24" s="25">
        <v>1000</v>
      </c>
      <c r="U24" s="25">
        <v>112</v>
      </c>
      <c r="V24" s="25">
        <v>34</v>
      </c>
      <c r="W24" s="25">
        <v>0</v>
      </c>
      <c r="X24" s="26">
        <v>113.2</v>
      </c>
      <c r="Y24" s="26">
        <v>1500</v>
      </c>
      <c r="Z24" s="26">
        <v>113.2</v>
      </c>
      <c r="AA24" s="26">
        <v>36</v>
      </c>
      <c r="AB24" s="26">
        <v>0</v>
      </c>
    </row>
    <row r="25" spans="1:28" x14ac:dyDescent="0.25">
      <c r="A25" s="20" t="s">
        <v>46</v>
      </c>
      <c r="B25" s="21">
        <v>42187</v>
      </c>
      <c r="C25" s="22">
        <v>0.37916666666666665</v>
      </c>
      <c r="D25" s="22"/>
      <c r="E25" s="22" t="s">
        <v>98</v>
      </c>
      <c r="F25" s="22" t="s">
        <v>90</v>
      </c>
      <c r="G25" s="23">
        <v>28</v>
      </c>
      <c r="H25" s="23">
        <f t="array" ref="H25">SUMPRODUCT(($E$2:$E$100000=E25)*($M$2:$M$100000&lt;M25))+1</f>
        <v>5</v>
      </c>
      <c r="I25" s="23">
        <f t="array" ref="I25">SUMPRODUCT(($F$2:$F$100000=F25)*($M$2:$M$100000&lt;M25))+1</f>
        <v>14</v>
      </c>
      <c r="J25" s="23">
        <f t="array" ref="J25">SUMPRODUCT(($A$2:$A$100000=A25)*($M$2:$M$100000&lt;M25))+1</f>
        <v>11</v>
      </c>
      <c r="K25" s="20"/>
      <c r="L25" s="20" t="s">
        <v>58</v>
      </c>
      <c r="M25" s="27">
        <f t="shared" si="0"/>
        <v>335.8</v>
      </c>
      <c r="N25" s="24">
        <v>107.3</v>
      </c>
      <c r="O25" s="24">
        <v>500</v>
      </c>
      <c r="P25" s="24">
        <v>107.3</v>
      </c>
      <c r="Q25" s="24">
        <v>30</v>
      </c>
      <c r="R25" s="24">
        <v>0</v>
      </c>
      <c r="S25" s="25">
        <v>113.5</v>
      </c>
      <c r="T25" s="25">
        <v>1000</v>
      </c>
      <c r="U25" s="25">
        <v>113.5</v>
      </c>
      <c r="V25" s="25">
        <v>27</v>
      </c>
      <c r="W25" s="25">
        <v>0</v>
      </c>
      <c r="X25" s="26">
        <v>115</v>
      </c>
      <c r="Y25" s="26">
        <v>1500</v>
      </c>
      <c r="Z25" s="26">
        <v>115</v>
      </c>
      <c r="AA25" s="26">
        <v>28</v>
      </c>
      <c r="AB25" s="26">
        <v>0</v>
      </c>
    </row>
    <row r="26" spans="1:28" x14ac:dyDescent="0.25">
      <c r="A26" s="20" t="s">
        <v>46</v>
      </c>
      <c r="B26" s="21">
        <v>42187</v>
      </c>
      <c r="C26" s="22">
        <v>0.37916666666666665</v>
      </c>
      <c r="D26" s="22"/>
      <c r="E26" s="22" t="s">
        <v>99</v>
      </c>
      <c r="F26" s="22" t="s">
        <v>90</v>
      </c>
      <c r="G26" s="23">
        <v>29</v>
      </c>
      <c r="H26" s="23">
        <f t="array" ref="H26">SUMPRODUCT(($E$2:$E$100000=E26)*($M$2:$M$100000&lt;M26))+1</f>
        <v>1</v>
      </c>
      <c r="I26" s="23">
        <f t="array" ref="I26">SUMPRODUCT(($F$2:$F$100000=F26)*($M$2:$M$100000&lt;M26))+1</f>
        <v>15</v>
      </c>
      <c r="J26" s="23">
        <f t="array" ref="J26">SUMPRODUCT(($A$2:$A$100000=A26)*($M$2:$M$100000&lt;M26))+1</f>
        <v>12</v>
      </c>
      <c r="K26" s="20"/>
      <c r="L26" s="20" t="s">
        <v>60</v>
      </c>
      <c r="M26" s="27">
        <f t="shared" si="0"/>
        <v>336.29999999999995</v>
      </c>
      <c r="N26" s="24">
        <v>109.1</v>
      </c>
      <c r="O26" s="24">
        <v>500</v>
      </c>
      <c r="P26" s="24">
        <v>109.1</v>
      </c>
      <c r="Q26" s="24">
        <v>34</v>
      </c>
      <c r="R26" s="24">
        <v>0</v>
      </c>
      <c r="S26" s="25">
        <v>114.3</v>
      </c>
      <c r="T26" s="25">
        <v>1000</v>
      </c>
      <c r="U26" s="25">
        <v>114.3</v>
      </c>
      <c r="V26" s="25">
        <v>30</v>
      </c>
      <c r="W26" s="25">
        <v>0</v>
      </c>
      <c r="X26" s="26">
        <v>112.9</v>
      </c>
      <c r="Y26" s="26">
        <v>1500</v>
      </c>
      <c r="Z26" s="26">
        <v>112.9</v>
      </c>
      <c r="AA26" s="26">
        <v>32</v>
      </c>
      <c r="AB26" s="26">
        <v>0</v>
      </c>
    </row>
    <row r="27" spans="1:28" x14ac:dyDescent="0.25">
      <c r="A27" s="20" t="s">
        <v>46</v>
      </c>
      <c r="B27" s="21">
        <v>42187</v>
      </c>
      <c r="C27" s="22">
        <v>0.37916666666666665</v>
      </c>
      <c r="D27" s="22"/>
      <c r="E27" s="22" t="s">
        <v>99</v>
      </c>
      <c r="F27" s="22" t="s">
        <v>90</v>
      </c>
      <c r="G27" s="23">
        <v>30</v>
      </c>
      <c r="H27" s="23">
        <f t="array" ref="H27">SUMPRODUCT(($E$2:$E$100000=E27)*($M$2:$M$100000&lt;M27))+1</f>
        <v>2</v>
      </c>
      <c r="I27" s="23">
        <f t="array" ref="I27">SUMPRODUCT(($F$2:$F$100000=F27)*($M$2:$M$100000&lt;M27))+1</f>
        <v>16</v>
      </c>
      <c r="J27" s="23">
        <f t="array" ref="J27">SUMPRODUCT(($A$2:$A$100000=A27)*($M$2:$M$100000&lt;M27))+1</f>
        <v>13</v>
      </c>
      <c r="K27" s="20"/>
      <c r="L27" s="20" t="s">
        <v>56</v>
      </c>
      <c r="M27" s="27">
        <f t="shared" si="0"/>
        <v>338.7</v>
      </c>
      <c r="N27" s="24">
        <v>112.1</v>
      </c>
      <c r="O27" s="24">
        <v>500</v>
      </c>
      <c r="P27" s="24">
        <v>112.1</v>
      </c>
      <c r="Q27" s="24">
        <v>27</v>
      </c>
      <c r="R27" s="24">
        <v>0</v>
      </c>
      <c r="S27" s="25">
        <v>114.4</v>
      </c>
      <c r="T27" s="25">
        <v>1000</v>
      </c>
      <c r="U27" s="25">
        <v>114.4</v>
      </c>
      <c r="V27" s="25">
        <v>24</v>
      </c>
      <c r="W27" s="25">
        <v>0</v>
      </c>
      <c r="X27" s="26">
        <v>112.2</v>
      </c>
      <c r="Y27" s="26">
        <v>1500</v>
      </c>
      <c r="Z27" s="26">
        <v>112.2</v>
      </c>
      <c r="AA27" s="26">
        <v>25</v>
      </c>
      <c r="AB27" s="26">
        <v>0</v>
      </c>
    </row>
    <row r="28" spans="1:28" x14ac:dyDescent="0.25">
      <c r="A28" s="20" t="s">
        <v>46</v>
      </c>
      <c r="B28" s="21">
        <v>42187</v>
      </c>
      <c r="C28" s="22">
        <v>0.37916666666666665</v>
      </c>
      <c r="D28" s="22"/>
      <c r="E28" s="22" t="s">
        <v>94</v>
      </c>
      <c r="F28" s="22" t="s">
        <v>89</v>
      </c>
      <c r="G28" s="23">
        <v>31</v>
      </c>
      <c r="H28" s="23">
        <f t="array" ref="H28">SUMPRODUCT(($E$2:$E$100000=E28)*($M$2:$M$100000&lt;M28))+1</f>
        <v>1</v>
      </c>
      <c r="I28" s="23">
        <f t="array" ref="I28">SUMPRODUCT(($F$2:$F$100000=F28)*($M$2:$M$100000&lt;M28))+1</f>
        <v>15</v>
      </c>
      <c r="J28" s="23">
        <f t="array" ref="J28">SUMPRODUCT(($A$2:$A$100000=A28)*($M$2:$M$100000&lt;M28))+1</f>
        <v>14</v>
      </c>
      <c r="K28" s="20"/>
      <c r="L28" s="20" t="s">
        <v>52</v>
      </c>
      <c r="M28" s="27">
        <f t="shared" si="0"/>
        <v>340.1</v>
      </c>
      <c r="N28" s="24">
        <v>111.9</v>
      </c>
      <c r="O28" s="24">
        <v>500</v>
      </c>
      <c r="P28" s="24">
        <v>111.9</v>
      </c>
      <c r="Q28" s="24">
        <v>35</v>
      </c>
      <c r="R28" s="24">
        <v>0</v>
      </c>
      <c r="S28" s="25">
        <v>113.8</v>
      </c>
      <c r="T28" s="25">
        <v>1000</v>
      </c>
      <c r="U28" s="25">
        <v>113.8</v>
      </c>
      <c r="V28" s="25">
        <v>34</v>
      </c>
      <c r="W28" s="25">
        <v>0</v>
      </c>
      <c r="X28" s="26">
        <v>114.4</v>
      </c>
      <c r="Y28" s="26">
        <v>1500</v>
      </c>
      <c r="Z28" s="26">
        <v>114.4</v>
      </c>
      <c r="AA28" s="26">
        <v>36</v>
      </c>
      <c r="AB28" s="26">
        <v>0</v>
      </c>
    </row>
    <row r="29" spans="1:28" x14ac:dyDescent="0.25">
      <c r="A29" s="20" t="s">
        <v>46</v>
      </c>
      <c r="B29" s="21">
        <v>42187</v>
      </c>
      <c r="C29" s="22">
        <v>0.37916666666666665</v>
      </c>
      <c r="D29" s="22"/>
      <c r="E29" s="22" t="s">
        <v>94</v>
      </c>
      <c r="F29" s="22" t="s">
        <v>89</v>
      </c>
      <c r="G29" s="23">
        <v>37</v>
      </c>
      <c r="H29" s="23">
        <f t="array" ref="H29">SUMPRODUCT(($E$2:$E$100000=E29)*($M$2:$M$100000&lt;M29))+1</f>
        <v>4</v>
      </c>
      <c r="I29" s="23">
        <f t="array" ref="I29">SUMPRODUCT(($F$2:$F$100000=F29)*($M$2:$M$100000&lt;M29))+1</f>
        <v>18</v>
      </c>
      <c r="J29" s="23">
        <f t="array" ref="J29">SUMPRODUCT(($A$2:$A$100000=A29)*($M$2:$M$100000&lt;M29))+1</f>
        <v>15</v>
      </c>
      <c r="K29" s="20"/>
      <c r="L29" s="20" t="s">
        <v>63</v>
      </c>
      <c r="M29" s="27">
        <f t="shared" si="0"/>
        <v>350.9</v>
      </c>
      <c r="N29" s="24">
        <v>114.2</v>
      </c>
      <c r="O29" s="24">
        <v>500</v>
      </c>
      <c r="P29" s="24">
        <v>114.2</v>
      </c>
      <c r="Q29" s="24">
        <v>35</v>
      </c>
      <c r="R29" s="24">
        <v>0</v>
      </c>
      <c r="S29" s="25">
        <v>118</v>
      </c>
      <c r="T29" s="25">
        <v>1000</v>
      </c>
      <c r="U29" s="25">
        <v>118</v>
      </c>
      <c r="V29" s="25">
        <v>32</v>
      </c>
      <c r="W29" s="25">
        <v>0</v>
      </c>
      <c r="X29" s="26">
        <v>118.7</v>
      </c>
      <c r="Y29" s="26">
        <v>1500</v>
      </c>
      <c r="Z29" s="26">
        <v>118.7</v>
      </c>
      <c r="AA29" s="26">
        <v>34</v>
      </c>
      <c r="AB29" s="26">
        <v>0</v>
      </c>
    </row>
    <row r="30" spans="1:28" x14ac:dyDescent="0.25">
      <c r="A30" s="20" t="s">
        <v>46</v>
      </c>
      <c r="B30" s="21">
        <v>42187</v>
      </c>
      <c r="C30" s="22">
        <v>0.37916666666666665</v>
      </c>
      <c r="D30" s="22"/>
      <c r="E30" s="22" t="s">
        <v>99</v>
      </c>
      <c r="F30" s="22" t="s">
        <v>90</v>
      </c>
      <c r="G30" s="23">
        <v>41</v>
      </c>
      <c r="H30" s="23">
        <f t="array" ref="H30">SUMPRODUCT(($E$2:$E$100000=E30)*($M$2:$M$100000&lt;M30))+1</f>
        <v>8</v>
      </c>
      <c r="I30" s="23">
        <f t="array" ref="I30">SUMPRODUCT(($F$2:$F$100000=F30)*($M$2:$M$100000&lt;M30))+1</f>
        <v>22</v>
      </c>
      <c r="J30" s="23">
        <f t="array" ref="J30">SUMPRODUCT(($A$2:$A$100000=A30)*($M$2:$M$100000&lt;M30))+1</f>
        <v>16</v>
      </c>
      <c r="K30" s="20"/>
      <c r="L30" s="20" t="s">
        <v>68</v>
      </c>
      <c r="M30" s="27">
        <f t="shared" si="0"/>
        <v>356.5</v>
      </c>
      <c r="N30" s="24">
        <v>114.6</v>
      </c>
      <c r="O30" s="24">
        <v>500</v>
      </c>
      <c r="P30" s="24">
        <v>114.6</v>
      </c>
      <c r="Q30" s="24">
        <v>29</v>
      </c>
      <c r="R30" s="24">
        <v>0</v>
      </c>
      <c r="S30" s="25">
        <v>122.3</v>
      </c>
      <c r="T30" s="25">
        <v>1000</v>
      </c>
      <c r="U30" s="25">
        <v>122.3</v>
      </c>
      <c r="V30" s="25">
        <v>27</v>
      </c>
      <c r="W30" s="25">
        <v>0</v>
      </c>
      <c r="X30" s="26">
        <v>119.6</v>
      </c>
      <c r="Y30" s="26">
        <v>1500</v>
      </c>
      <c r="Z30" s="26">
        <v>119.6</v>
      </c>
      <c r="AA30" s="26">
        <v>28</v>
      </c>
      <c r="AB30" s="26">
        <v>0</v>
      </c>
    </row>
    <row r="31" spans="1:28" x14ac:dyDescent="0.25">
      <c r="A31" s="20" t="s">
        <v>46</v>
      </c>
      <c r="B31" s="21">
        <v>42187</v>
      </c>
      <c r="C31" s="22">
        <v>0.37916666666666665</v>
      </c>
      <c r="D31" s="22"/>
      <c r="E31" s="22" t="s">
        <v>94</v>
      </c>
      <c r="F31" s="22" t="s">
        <v>89</v>
      </c>
      <c r="G31" s="23">
        <v>42</v>
      </c>
      <c r="H31" s="23">
        <f t="array" ref="H31">SUMPRODUCT(($E$2:$E$100000=E31)*($M$2:$M$100000&lt;M31))+1</f>
        <v>6</v>
      </c>
      <c r="I31" s="23">
        <f t="array" ref="I31">SUMPRODUCT(($F$2:$F$100000=F31)*($M$2:$M$100000&lt;M31))+1</f>
        <v>20</v>
      </c>
      <c r="J31" s="23">
        <f t="array" ref="J31">SUMPRODUCT(($A$2:$A$100000=A31)*($M$2:$M$100000&lt;M31))+1</f>
        <v>17</v>
      </c>
      <c r="K31" s="20"/>
      <c r="L31" s="20" t="s">
        <v>64</v>
      </c>
      <c r="M31" s="27">
        <f t="shared" si="0"/>
        <v>357.9</v>
      </c>
      <c r="N31" s="24">
        <v>117.4</v>
      </c>
      <c r="O31" s="24">
        <v>500</v>
      </c>
      <c r="P31" s="24">
        <v>117.4</v>
      </c>
      <c r="Q31" s="24">
        <v>30</v>
      </c>
      <c r="R31" s="24">
        <v>0</v>
      </c>
      <c r="S31" s="25">
        <v>119.4</v>
      </c>
      <c r="T31" s="25">
        <v>1000</v>
      </c>
      <c r="U31" s="25">
        <v>119.4</v>
      </c>
      <c r="V31" s="25">
        <v>27</v>
      </c>
      <c r="W31" s="25">
        <v>0</v>
      </c>
      <c r="X31" s="26">
        <v>121.1</v>
      </c>
      <c r="Y31" s="26">
        <v>1500</v>
      </c>
      <c r="Z31" s="26">
        <v>121.1</v>
      </c>
      <c r="AA31" s="26">
        <v>28</v>
      </c>
      <c r="AB31" s="26">
        <v>0</v>
      </c>
    </row>
    <row r="32" spans="1:28" x14ac:dyDescent="0.25">
      <c r="A32" s="20" t="s">
        <v>46</v>
      </c>
      <c r="B32" s="21">
        <v>42187</v>
      </c>
      <c r="C32" s="22">
        <v>0.37916666666666665</v>
      </c>
      <c r="D32" s="22"/>
      <c r="E32" s="22" t="s">
        <v>100</v>
      </c>
      <c r="F32" s="22" t="s">
        <v>90</v>
      </c>
      <c r="G32" s="23">
        <v>43</v>
      </c>
      <c r="H32" s="23">
        <f t="array" ref="H32">SUMPRODUCT(($E$2:$E$100000=E32)*($M$2:$M$100000&lt;M32))+1</f>
        <v>1</v>
      </c>
      <c r="I32" s="23">
        <f t="array" ref="I32">SUMPRODUCT(($F$2:$F$100000=F32)*($M$2:$M$100000&lt;M32))+1</f>
        <v>23</v>
      </c>
      <c r="J32" s="23">
        <f t="array" ref="J32">SUMPRODUCT(($A$2:$A$100000=A32)*($M$2:$M$100000&lt;M32))+1</f>
        <v>18</v>
      </c>
      <c r="K32" s="20"/>
      <c r="L32" s="20" t="s">
        <v>61</v>
      </c>
      <c r="M32" s="27">
        <f t="shared" si="0"/>
        <v>359.9</v>
      </c>
      <c r="N32" s="24">
        <v>112.6</v>
      </c>
      <c r="O32" s="24">
        <v>500</v>
      </c>
      <c r="P32" s="24">
        <v>112.6</v>
      </c>
      <c r="Q32" s="24">
        <v>34</v>
      </c>
      <c r="R32" s="24">
        <v>0</v>
      </c>
      <c r="S32" s="25">
        <v>123.8</v>
      </c>
      <c r="T32" s="25">
        <v>1000</v>
      </c>
      <c r="U32" s="25">
        <v>123.8</v>
      </c>
      <c r="V32" s="25">
        <v>30</v>
      </c>
      <c r="W32" s="25">
        <v>0</v>
      </c>
      <c r="X32" s="26">
        <v>123.5</v>
      </c>
      <c r="Y32" s="26">
        <v>1500</v>
      </c>
      <c r="Z32" s="26">
        <v>123.5</v>
      </c>
      <c r="AA32" s="26">
        <v>31</v>
      </c>
      <c r="AB32" s="26">
        <v>0</v>
      </c>
    </row>
    <row r="33" spans="1:28" x14ac:dyDescent="0.25">
      <c r="A33" s="20" t="s">
        <v>46</v>
      </c>
      <c r="B33" s="21">
        <v>42187</v>
      </c>
      <c r="C33" s="22">
        <v>0.37916666666666665</v>
      </c>
      <c r="D33" s="22"/>
      <c r="E33" s="22" t="s">
        <v>100</v>
      </c>
      <c r="F33" s="22" t="s">
        <v>90</v>
      </c>
      <c r="G33" s="23">
        <v>44</v>
      </c>
      <c r="H33" s="23">
        <f t="array" ref="H33">SUMPRODUCT(($E$2:$E$100000=E33)*($M$2:$M$100000&lt;M33))+1</f>
        <v>2</v>
      </c>
      <c r="I33" s="23">
        <f t="array" ref="I33">SUMPRODUCT(($F$2:$F$100000=F33)*($M$2:$M$100000&lt;M33))+1</f>
        <v>24</v>
      </c>
      <c r="J33" s="23">
        <f t="array" ref="J33">SUMPRODUCT(($A$2:$A$100000=A33)*($M$2:$M$100000&lt;M33))+1</f>
        <v>19</v>
      </c>
      <c r="K33" s="20"/>
      <c r="L33" s="20" t="s">
        <v>66</v>
      </c>
      <c r="M33" s="27">
        <f t="shared" si="0"/>
        <v>360.79999999999995</v>
      </c>
      <c r="N33" s="24">
        <v>114.8</v>
      </c>
      <c r="O33" s="24">
        <v>500</v>
      </c>
      <c r="P33" s="24">
        <v>114.8</v>
      </c>
      <c r="Q33" s="24">
        <v>33</v>
      </c>
      <c r="R33" s="24">
        <v>0</v>
      </c>
      <c r="S33" s="25">
        <v>122.6</v>
      </c>
      <c r="T33" s="25">
        <v>1000</v>
      </c>
      <c r="U33" s="25">
        <v>122.6</v>
      </c>
      <c r="V33" s="25">
        <v>33</v>
      </c>
      <c r="W33" s="25">
        <v>0</v>
      </c>
      <c r="X33" s="26">
        <v>123.4</v>
      </c>
      <c r="Y33" s="26">
        <v>1500</v>
      </c>
      <c r="Z33" s="26">
        <v>123.4</v>
      </c>
      <c r="AA33" s="26">
        <v>33</v>
      </c>
      <c r="AB33" s="26">
        <v>0</v>
      </c>
    </row>
    <row r="34" spans="1:28" x14ac:dyDescent="0.25">
      <c r="A34" s="20" t="s">
        <v>46</v>
      </c>
      <c r="B34" s="21">
        <v>42187</v>
      </c>
      <c r="C34" s="22">
        <v>0.37916666666666665</v>
      </c>
      <c r="D34" s="22"/>
      <c r="E34" s="22" t="s">
        <v>94</v>
      </c>
      <c r="F34" s="22" t="s">
        <v>89</v>
      </c>
      <c r="G34" s="23">
        <v>45</v>
      </c>
      <c r="H34" s="23">
        <f t="array" ref="H34">SUMPRODUCT(($E$2:$E$100000=E34)*($M$2:$M$100000&lt;M34))+1</f>
        <v>7</v>
      </c>
      <c r="I34" s="23">
        <f t="array" ref="I34">SUMPRODUCT(($F$2:$F$100000=F34)*($M$2:$M$100000&lt;M34))+1</f>
        <v>21</v>
      </c>
      <c r="J34" s="23">
        <f t="array" ref="J34">SUMPRODUCT(($A$2:$A$100000=A34)*($M$2:$M$100000&lt;M34))+1</f>
        <v>20</v>
      </c>
      <c r="K34" s="20"/>
      <c r="L34" s="20" t="s">
        <v>62</v>
      </c>
      <c r="M34" s="27">
        <f t="shared" si="0"/>
        <v>362.2</v>
      </c>
      <c r="N34" s="24">
        <v>122.1</v>
      </c>
      <c r="O34" s="24">
        <v>500</v>
      </c>
      <c r="P34" s="24">
        <v>122.1</v>
      </c>
      <c r="Q34" s="24">
        <v>28</v>
      </c>
      <c r="R34" s="24">
        <v>0</v>
      </c>
      <c r="S34" s="25">
        <v>121.4</v>
      </c>
      <c r="T34" s="25">
        <v>1000</v>
      </c>
      <c r="U34" s="25">
        <v>121.4</v>
      </c>
      <c r="V34" s="25">
        <v>28</v>
      </c>
      <c r="W34" s="25">
        <v>0</v>
      </c>
      <c r="X34" s="26">
        <v>118.7</v>
      </c>
      <c r="Y34" s="26">
        <v>1500</v>
      </c>
      <c r="Z34" s="26">
        <v>118.7</v>
      </c>
      <c r="AA34" s="26">
        <v>28</v>
      </c>
      <c r="AB34" s="26">
        <v>0</v>
      </c>
    </row>
    <row r="35" spans="1:28" x14ac:dyDescent="0.25">
      <c r="A35" s="20" t="s">
        <v>46</v>
      </c>
      <c r="B35" s="21">
        <v>42187</v>
      </c>
      <c r="C35" s="22">
        <v>0.37916666666666665</v>
      </c>
      <c r="D35" s="22"/>
      <c r="E35" s="22" t="s">
        <v>100</v>
      </c>
      <c r="F35" s="22" t="s">
        <v>90</v>
      </c>
      <c r="G35" s="23">
        <v>46</v>
      </c>
      <c r="H35" s="23">
        <f t="array" ref="H35">SUMPRODUCT(($E$2:$E$100000=E35)*($M$2:$M$100000&lt;M35))+1</f>
        <v>3</v>
      </c>
      <c r="I35" s="23">
        <f t="array" ref="I35">SUMPRODUCT(($F$2:$F$100000=F35)*($M$2:$M$100000&lt;M35))+1</f>
        <v>25</v>
      </c>
      <c r="J35" s="23">
        <f t="array" ref="J35">SUMPRODUCT(($A$2:$A$100000=A35)*($M$2:$M$100000&lt;M35))+1</f>
        <v>21</v>
      </c>
      <c r="K35" s="20"/>
      <c r="L35" s="20" t="s">
        <v>69</v>
      </c>
      <c r="M35" s="27">
        <f t="shared" si="0"/>
        <v>365.09999999999997</v>
      </c>
      <c r="N35" s="24">
        <v>118.6</v>
      </c>
      <c r="O35" s="24">
        <v>500</v>
      </c>
      <c r="P35" s="24">
        <v>118.6</v>
      </c>
      <c r="Q35" s="24">
        <v>32</v>
      </c>
      <c r="R35" s="24">
        <v>0</v>
      </c>
      <c r="S35" s="25">
        <v>123.8</v>
      </c>
      <c r="T35" s="25">
        <v>1000</v>
      </c>
      <c r="U35" s="25">
        <v>123.8</v>
      </c>
      <c r="V35" s="25">
        <v>28</v>
      </c>
      <c r="W35" s="25">
        <v>0</v>
      </c>
      <c r="X35" s="26">
        <v>122.7</v>
      </c>
      <c r="Y35" s="26">
        <v>1500</v>
      </c>
      <c r="Z35" s="26">
        <v>122.7</v>
      </c>
      <c r="AA35" s="26">
        <v>28</v>
      </c>
      <c r="AB35" s="26">
        <v>0</v>
      </c>
    </row>
    <row r="36" spans="1:28" x14ac:dyDescent="0.25">
      <c r="A36" s="20" t="s">
        <v>46</v>
      </c>
      <c r="B36" s="21">
        <v>42187</v>
      </c>
      <c r="C36" s="22">
        <v>0.37916666666666665</v>
      </c>
      <c r="D36" s="22"/>
      <c r="E36" s="22" t="s">
        <v>100</v>
      </c>
      <c r="F36" s="22" t="s">
        <v>90</v>
      </c>
      <c r="G36" s="23">
        <v>47</v>
      </c>
      <c r="H36" s="23">
        <f t="array" ref="H36">SUMPRODUCT(($E$2:$E$100000=E36)*($M$2:$M$100000&lt;M36))+1</f>
        <v>4</v>
      </c>
      <c r="I36" s="23">
        <f t="array" ref="I36">SUMPRODUCT(($F$2:$F$100000=F36)*($M$2:$M$100000&lt;M36))+1</f>
        <v>26</v>
      </c>
      <c r="J36" s="23">
        <f t="array" ref="J36">SUMPRODUCT(($A$2:$A$100000=A36)*($M$2:$M$100000&lt;M36))+1</f>
        <v>22</v>
      </c>
      <c r="K36" s="20"/>
      <c r="L36" s="20" t="s">
        <v>65</v>
      </c>
      <c r="M36" s="27">
        <f t="shared" si="0"/>
        <v>365.2</v>
      </c>
      <c r="N36" s="24">
        <v>121.7</v>
      </c>
      <c r="O36" s="24">
        <v>500</v>
      </c>
      <c r="P36" s="24">
        <v>121.7</v>
      </c>
      <c r="Q36" s="24">
        <v>35</v>
      </c>
      <c r="R36" s="24">
        <v>0</v>
      </c>
      <c r="S36" s="25">
        <v>122.7</v>
      </c>
      <c r="T36" s="25">
        <v>1000</v>
      </c>
      <c r="U36" s="25">
        <v>122.7</v>
      </c>
      <c r="V36" s="25">
        <v>32</v>
      </c>
      <c r="W36" s="25">
        <v>0</v>
      </c>
      <c r="X36" s="26">
        <v>120.8</v>
      </c>
      <c r="Y36" s="26">
        <v>1500</v>
      </c>
      <c r="Z36" s="26">
        <v>120.8</v>
      </c>
      <c r="AA36" s="26">
        <v>33</v>
      </c>
      <c r="AB36" s="26">
        <v>0</v>
      </c>
    </row>
    <row r="37" spans="1:28" x14ac:dyDescent="0.25">
      <c r="A37" s="20" t="s">
        <v>46</v>
      </c>
      <c r="B37" s="21">
        <v>42187</v>
      </c>
      <c r="C37" s="22">
        <v>0.37916666666666665</v>
      </c>
      <c r="D37" s="22"/>
      <c r="E37" s="22" t="s">
        <v>100</v>
      </c>
      <c r="F37" s="22" t="s">
        <v>90</v>
      </c>
      <c r="G37" s="23">
        <v>49</v>
      </c>
      <c r="H37" s="23">
        <f t="array" ref="H37">SUMPRODUCT(($E$2:$E$100000=E37)*($M$2:$M$100000&lt;M37))+1</f>
        <v>6</v>
      </c>
      <c r="I37" s="23">
        <f t="array" ref="I37">SUMPRODUCT(($F$2:$F$100000=F37)*($M$2:$M$100000&lt;M37))+1</f>
        <v>28</v>
      </c>
      <c r="J37" s="23">
        <f t="array" ref="J37">SUMPRODUCT(($A$2:$A$100000=A37)*($M$2:$M$100000&lt;M37))+1</f>
        <v>23</v>
      </c>
      <c r="K37" s="20"/>
      <c r="L37" s="20" t="s">
        <v>70</v>
      </c>
      <c r="M37" s="27">
        <f t="shared" si="0"/>
        <v>369.5</v>
      </c>
      <c r="N37" s="24">
        <v>120.3</v>
      </c>
      <c r="O37" s="24">
        <v>500</v>
      </c>
      <c r="P37" s="24">
        <v>120.3</v>
      </c>
      <c r="Q37" s="24">
        <v>33</v>
      </c>
      <c r="R37" s="24">
        <v>0</v>
      </c>
      <c r="S37" s="25">
        <v>123.9</v>
      </c>
      <c r="T37" s="25">
        <v>1000</v>
      </c>
      <c r="U37" s="25">
        <v>123.9</v>
      </c>
      <c r="V37" s="25">
        <v>31</v>
      </c>
      <c r="W37" s="25">
        <v>0</v>
      </c>
      <c r="X37" s="26">
        <v>125.3</v>
      </c>
      <c r="Y37" s="26">
        <v>1500</v>
      </c>
      <c r="Z37" s="26">
        <v>125.3</v>
      </c>
      <c r="AA37" s="26">
        <v>33</v>
      </c>
      <c r="AB37" s="26">
        <v>0</v>
      </c>
    </row>
    <row r="38" spans="1:28" x14ac:dyDescent="0.25">
      <c r="A38" s="20" t="s">
        <v>46</v>
      </c>
      <c r="B38" s="21">
        <v>42187</v>
      </c>
      <c r="C38" s="22">
        <v>0.37916666666666665</v>
      </c>
      <c r="D38" s="22"/>
      <c r="E38" s="22" t="s">
        <v>94</v>
      </c>
      <c r="F38" s="22" t="s">
        <v>89</v>
      </c>
      <c r="G38" s="23">
        <v>50</v>
      </c>
      <c r="H38" s="23">
        <f t="array" ref="H38">SUMPRODUCT(($E$2:$E$100000=E38)*($M$2:$M$100000&lt;M38))+1</f>
        <v>8</v>
      </c>
      <c r="I38" s="23">
        <f t="array" ref="I38">SUMPRODUCT(($F$2:$F$100000=F38)*($M$2:$M$100000&lt;M38))+1</f>
        <v>22</v>
      </c>
      <c r="J38" s="23">
        <f t="array" ref="J38">SUMPRODUCT(($A$2:$A$100000=A38)*($M$2:$M$100000&lt;M38))+1</f>
        <v>24</v>
      </c>
      <c r="K38" s="20"/>
      <c r="L38" s="20" t="s">
        <v>67</v>
      </c>
      <c r="M38" s="27">
        <f t="shared" si="0"/>
        <v>374.1</v>
      </c>
      <c r="N38" s="24">
        <v>118.4</v>
      </c>
      <c r="O38" s="24">
        <v>500</v>
      </c>
      <c r="P38" s="24">
        <v>118.4</v>
      </c>
      <c r="Q38" s="24">
        <v>31</v>
      </c>
      <c r="R38" s="24">
        <v>0</v>
      </c>
      <c r="S38" s="25">
        <v>129.4</v>
      </c>
      <c r="T38" s="25">
        <v>1000</v>
      </c>
      <c r="U38" s="25">
        <v>129.4</v>
      </c>
      <c r="V38" s="25">
        <v>27</v>
      </c>
      <c r="W38" s="25">
        <v>0</v>
      </c>
      <c r="X38" s="26">
        <v>126.3</v>
      </c>
      <c r="Y38" s="26">
        <v>1500</v>
      </c>
      <c r="Z38" s="26">
        <v>126.3</v>
      </c>
      <c r="AA38" s="26">
        <v>28</v>
      </c>
      <c r="AB38" s="26">
        <v>0</v>
      </c>
    </row>
    <row r="39" spans="1:28" x14ac:dyDescent="0.25">
      <c r="A39" s="20" t="s">
        <v>46</v>
      </c>
      <c r="B39" s="21">
        <v>42187</v>
      </c>
      <c r="C39" s="22">
        <v>0.37916666666666665</v>
      </c>
      <c r="D39" s="22"/>
      <c r="E39" s="22" t="s">
        <v>95</v>
      </c>
      <c r="F39" s="22" t="s">
        <v>89</v>
      </c>
      <c r="G39" s="23">
        <v>51</v>
      </c>
      <c r="H39" s="23">
        <f t="array" ref="H39">SUMPRODUCT(($E$2:$E$100000=E39)*($M$2:$M$100000&lt;M39))+1</f>
        <v>1</v>
      </c>
      <c r="I39" s="23">
        <f t="array" ref="I39">SUMPRODUCT(($F$2:$F$100000=F39)*($M$2:$M$100000&lt;M39))+1</f>
        <v>23</v>
      </c>
      <c r="J39" s="23">
        <f t="array" ref="J39">SUMPRODUCT(($A$2:$A$100000=A39)*($M$2:$M$100000&lt;M39))+1</f>
        <v>25</v>
      </c>
      <c r="K39" s="20"/>
      <c r="L39" s="20" t="s">
        <v>71</v>
      </c>
      <c r="M39" s="27">
        <f t="shared" si="0"/>
        <v>378.2</v>
      </c>
      <c r="N39" s="24">
        <v>117.8</v>
      </c>
      <c r="O39" s="24">
        <v>500</v>
      </c>
      <c r="P39" s="24">
        <v>117.8</v>
      </c>
      <c r="Q39" s="24">
        <v>36</v>
      </c>
      <c r="R39" s="24">
        <v>0</v>
      </c>
      <c r="S39" s="25">
        <v>131.19999999999999</v>
      </c>
      <c r="T39" s="25">
        <v>1000</v>
      </c>
      <c r="U39" s="25">
        <v>131.19999999999999</v>
      </c>
      <c r="V39" s="25">
        <v>32</v>
      </c>
      <c r="W39" s="25">
        <v>0</v>
      </c>
      <c r="X39" s="26">
        <v>129.19999999999999</v>
      </c>
      <c r="Y39" s="26">
        <v>1500</v>
      </c>
      <c r="Z39" s="26">
        <v>129.19999999999999</v>
      </c>
      <c r="AA39" s="26">
        <v>32</v>
      </c>
      <c r="AB39" s="26">
        <v>0</v>
      </c>
    </row>
    <row r="40" spans="1:28" x14ac:dyDescent="0.25">
      <c r="A40" s="20" t="s">
        <v>46</v>
      </c>
      <c r="B40" s="21">
        <v>42187</v>
      </c>
      <c r="C40" s="22">
        <v>0.37916666666666665</v>
      </c>
      <c r="D40" s="22"/>
      <c r="E40" s="22" t="s">
        <v>95</v>
      </c>
      <c r="F40" s="22" t="s">
        <v>89</v>
      </c>
      <c r="G40" s="23">
        <v>52</v>
      </c>
      <c r="H40" s="23">
        <f t="array" ref="H40">SUMPRODUCT(($E$2:$E$100000=E40)*($M$2:$M$100000&lt;M40))+1</f>
        <v>2</v>
      </c>
      <c r="I40" s="23">
        <f t="array" ref="I40">SUMPRODUCT(($F$2:$F$100000=F40)*($M$2:$M$100000&lt;M40))+1</f>
        <v>24</v>
      </c>
      <c r="J40" s="23">
        <f t="array" ref="J40">SUMPRODUCT(($A$2:$A$100000=A40)*($M$2:$M$100000&lt;M40))+1</f>
        <v>26</v>
      </c>
      <c r="K40" s="20"/>
      <c r="L40" s="20" t="s">
        <v>72</v>
      </c>
      <c r="M40" s="27">
        <f t="shared" si="0"/>
        <v>383.2</v>
      </c>
      <c r="N40" s="24">
        <v>121.8</v>
      </c>
      <c r="O40" s="24">
        <v>500</v>
      </c>
      <c r="P40" s="24">
        <v>121.8</v>
      </c>
      <c r="Q40" s="24">
        <v>31</v>
      </c>
      <c r="R40" s="24">
        <v>0</v>
      </c>
      <c r="S40" s="25">
        <v>131.4</v>
      </c>
      <c r="T40" s="25">
        <v>1000</v>
      </c>
      <c r="U40" s="25">
        <v>131.4</v>
      </c>
      <c r="V40" s="25">
        <v>25</v>
      </c>
      <c r="W40" s="25">
        <v>0</v>
      </c>
      <c r="X40" s="26">
        <v>130</v>
      </c>
      <c r="Y40" s="26">
        <v>1500</v>
      </c>
      <c r="Z40" s="26">
        <v>130</v>
      </c>
      <c r="AA40" s="26">
        <v>26</v>
      </c>
      <c r="AB40" s="26">
        <v>0</v>
      </c>
    </row>
    <row r="41" spans="1:28" x14ac:dyDescent="0.25">
      <c r="A41" s="20" t="s">
        <v>46</v>
      </c>
      <c r="B41" s="21">
        <v>42187</v>
      </c>
      <c r="C41" s="22">
        <v>0.37916666666666665</v>
      </c>
      <c r="D41" s="22"/>
      <c r="E41" s="22" t="s">
        <v>100</v>
      </c>
      <c r="F41" s="22" t="s">
        <v>90</v>
      </c>
      <c r="G41" s="23">
        <v>53</v>
      </c>
      <c r="H41" s="23">
        <f t="array" ref="H41">SUMPRODUCT(($E$2:$E$100000=E41)*($M$2:$M$100000&lt;M41))+1</f>
        <v>7</v>
      </c>
      <c r="I41" s="23">
        <f t="array" ref="I41">SUMPRODUCT(($F$2:$F$100000=F41)*($M$2:$M$100000&lt;M41))+1</f>
        <v>29</v>
      </c>
      <c r="J41" s="23">
        <f t="array" ref="J41">SUMPRODUCT(($A$2:$A$100000=A41)*($M$2:$M$100000&lt;M41))+1</f>
        <v>27</v>
      </c>
      <c r="K41" s="20"/>
      <c r="L41" s="20" t="s">
        <v>73</v>
      </c>
      <c r="M41" s="27">
        <f t="shared" si="0"/>
        <v>397.59999999999997</v>
      </c>
      <c r="N41" s="24">
        <v>124.3</v>
      </c>
      <c r="O41" s="24">
        <v>500</v>
      </c>
      <c r="P41" s="24">
        <v>124.3</v>
      </c>
      <c r="Q41" s="24">
        <v>33</v>
      </c>
      <c r="R41" s="24">
        <v>0</v>
      </c>
      <c r="S41" s="25">
        <v>136.1</v>
      </c>
      <c r="T41" s="25">
        <v>1000</v>
      </c>
      <c r="U41" s="25">
        <v>136.1</v>
      </c>
      <c r="V41" s="25">
        <v>26</v>
      </c>
      <c r="W41" s="25">
        <v>0</v>
      </c>
      <c r="X41" s="26">
        <v>137.19999999999999</v>
      </c>
      <c r="Y41" s="26">
        <v>1500</v>
      </c>
      <c r="Z41" s="26">
        <v>137.19999999999999</v>
      </c>
      <c r="AA41" s="26">
        <v>28</v>
      </c>
      <c r="AB41" s="26">
        <v>0</v>
      </c>
    </row>
    <row r="42" spans="1:28" x14ac:dyDescent="0.25">
      <c r="A42" s="20" t="s">
        <v>74</v>
      </c>
      <c r="B42" s="21">
        <v>42187</v>
      </c>
      <c r="C42" s="22">
        <v>0.37291666666666662</v>
      </c>
      <c r="D42" s="22"/>
      <c r="E42" s="22" t="s">
        <v>97</v>
      </c>
      <c r="F42" s="22" t="s">
        <v>90</v>
      </c>
      <c r="G42" s="23">
        <v>12</v>
      </c>
      <c r="H42" s="23">
        <f t="array" ref="H42">SUMPRODUCT(($E$2:$E$100000=E42)*($M$2:$M$100000&lt;M42))+1</f>
        <v>2</v>
      </c>
      <c r="I42" s="23">
        <f t="array" ref="I42">SUMPRODUCT(($F$2:$F$100000=F42)*($M$2:$M$100000&lt;M42))+1</f>
        <v>6</v>
      </c>
      <c r="J42" s="23">
        <f t="array" ref="J42">SUMPRODUCT(($A$2:$A$100000=A42)*($M$2:$M$100000&lt;M42))+1</f>
        <v>1</v>
      </c>
      <c r="K42" s="20"/>
      <c r="L42" s="20" t="s">
        <v>80</v>
      </c>
      <c r="M42" s="27">
        <f t="shared" si="0"/>
        <v>319.09999999999997</v>
      </c>
      <c r="N42" s="24">
        <v>106.1</v>
      </c>
      <c r="O42" s="24">
        <v>500</v>
      </c>
      <c r="P42" s="24">
        <v>106.1</v>
      </c>
      <c r="Q42" s="24">
        <v>32</v>
      </c>
      <c r="R42" s="24">
        <v>0</v>
      </c>
      <c r="S42" s="25">
        <v>105.8</v>
      </c>
      <c r="T42" s="25">
        <v>1000</v>
      </c>
      <c r="U42" s="25">
        <v>105.8</v>
      </c>
      <c r="V42" s="25">
        <v>31</v>
      </c>
      <c r="W42" s="25">
        <v>0</v>
      </c>
      <c r="X42" s="26">
        <v>107.2</v>
      </c>
      <c r="Y42" s="26">
        <v>1500</v>
      </c>
      <c r="Z42" s="26">
        <v>107.2</v>
      </c>
      <c r="AA42" s="26">
        <v>31</v>
      </c>
      <c r="AB42" s="26">
        <v>0</v>
      </c>
    </row>
    <row r="43" spans="1:28" x14ac:dyDescent="0.25">
      <c r="A43" s="20" t="s">
        <v>74</v>
      </c>
      <c r="B43" s="21">
        <v>42187</v>
      </c>
      <c r="C43" s="22">
        <v>0.37291666666666662</v>
      </c>
      <c r="D43" s="22"/>
      <c r="E43" s="22" t="s">
        <v>98</v>
      </c>
      <c r="F43" s="22" t="s">
        <v>90</v>
      </c>
      <c r="G43" s="23">
        <v>23</v>
      </c>
      <c r="H43" s="23">
        <f t="array" ref="H43">SUMPRODUCT(($E$2:$E$100000=E43)*($M$2:$M$100000&lt;M43))+1</f>
        <v>3</v>
      </c>
      <c r="I43" s="23">
        <f t="array" ref="I43">SUMPRODUCT(($F$2:$F$100000=F43)*($M$2:$M$100000&lt;M43))+1</f>
        <v>12</v>
      </c>
      <c r="J43" s="23">
        <f t="array" ref="J43">SUMPRODUCT(($A$2:$A$100000=A43)*($M$2:$M$100000&lt;M43))+1</f>
        <v>2</v>
      </c>
      <c r="K43" s="20"/>
      <c r="L43" s="20" t="s">
        <v>81</v>
      </c>
      <c r="M43" s="27">
        <f t="shared" si="0"/>
        <v>331.4</v>
      </c>
      <c r="N43" s="24">
        <v>108.4</v>
      </c>
      <c r="O43" s="24">
        <v>500</v>
      </c>
      <c r="P43" s="24">
        <v>108.4</v>
      </c>
      <c r="Q43" s="24">
        <v>33</v>
      </c>
      <c r="R43" s="24">
        <v>0</v>
      </c>
      <c r="S43" s="25">
        <v>111</v>
      </c>
      <c r="T43" s="25">
        <v>1000</v>
      </c>
      <c r="U43" s="25">
        <v>111</v>
      </c>
      <c r="V43" s="25">
        <v>32</v>
      </c>
      <c r="W43" s="25">
        <v>0</v>
      </c>
      <c r="X43" s="26">
        <v>112</v>
      </c>
      <c r="Y43" s="26">
        <v>1500</v>
      </c>
      <c r="Z43" s="26">
        <v>112</v>
      </c>
      <c r="AA43" s="26">
        <v>33</v>
      </c>
      <c r="AB43" s="26">
        <v>0</v>
      </c>
    </row>
    <row r="44" spans="1:28" x14ac:dyDescent="0.25">
      <c r="A44" s="20" t="s">
        <v>74</v>
      </c>
      <c r="B44" s="21">
        <v>42187</v>
      </c>
      <c r="C44" s="22">
        <v>0.37291666666666662</v>
      </c>
      <c r="D44" s="22"/>
      <c r="E44" s="22" t="s">
        <v>93</v>
      </c>
      <c r="F44" s="22" t="s">
        <v>89</v>
      </c>
      <c r="G44" s="23">
        <v>24</v>
      </c>
      <c r="H44" s="23">
        <f t="array" ref="H44">SUMPRODUCT(($E$2:$E$100000=E44)*($M$2:$M$100000&lt;M44))+1</f>
        <v>3</v>
      </c>
      <c r="I44" s="23">
        <f t="array" ref="I44">SUMPRODUCT(($F$2:$F$100000=F44)*($M$2:$M$100000&lt;M44))+1</f>
        <v>12</v>
      </c>
      <c r="J44" s="23">
        <f t="array" ref="J44">SUMPRODUCT(($A$2:$A$100000=A44)*($M$2:$M$100000&lt;M44))+1</f>
        <v>3</v>
      </c>
      <c r="K44" s="20"/>
      <c r="L44" s="20" t="s">
        <v>79</v>
      </c>
      <c r="M44" s="27">
        <f t="shared" si="0"/>
        <v>333.1</v>
      </c>
      <c r="N44" s="24">
        <v>109.6</v>
      </c>
      <c r="O44" s="24">
        <v>500</v>
      </c>
      <c r="P44" s="24">
        <v>109.6</v>
      </c>
      <c r="Q44" s="24">
        <v>32</v>
      </c>
      <c r="R44" s="24">
        <v>0</v>
      </c>
      <c r="S44" s="25">
        <v>111.4</v>
      </c>
      <c r="T44" s="25">
        <v>1000</v>
      </c>
      <c r="U44" s="25">
        <v>111.4</v>
      </c>
      <c r="V44" s="25">
        <v>31</v>
      </c>
      <c r="W44" s="25">
        <v>0</v>
      </c>
      <c r="X44" s="26">
        <v>112.1</v>
      </c>
      <c r="Y44" s="26">
        <v>1500</v>
      </c>
      <c r="Z44" s="26">
        <v>112.1</v>
      </c>
      <c r="AA44" s="26">
        <v>31</v>
      </c>
      <c r="AB44" s="26">
        <v>0</v>
      </c>
    </row>
    <row r="45" spans="1:28" x14ac:dyDescent="0.25">
      <c r="A45" s="20" t="s">
        <v>74</v>
      </c>
      <c r="B45" s="21">
        <v>42187</v>
      </c>
      <c r="C45" s="22">
        <v>0.37291666666666662</v>
      </c>
      <c r="D45" s="22"/>
      <c r="E45" s="22" t="s">
        <v>93</v>
      </c>
      <c r="F45" s="22" t="s">
        <v>89</v>
      </c>
      <c r="G45" s="23">
        <v>26</v>
      </c>
      <c r="H45" s="23">
        <f t="array" ref="H45">SUMPRODUCT(($E$2:$E$100000=E45)*($M$2:$M$100000&lt;M45))+1</f>
        <v>5</v>
      </c>
      <c r="I45" s="23">
        <f t="array" ref="I45">SUMPRODUCT(($F$2:$F$100000=F45)*($M$2:$M$100000&lt;M45))+1</f>
        <v>14</v>
      </c>
      <c r="J45" s="23">
        <f t="array" ref="J45">SUMPRODUCT(($A$2:$A$100000=A45)*($M$2:$M$100000&lt;M45))+1</f>
        <v>4</v>
      </c>
      <c r="K45" s="20"/>
      <c r="L45" s="20" t="s">
        <v>87</v>
      </c>
      <c r="M45" s="27">
        <f t="shared" si="0"/>
        <v>335.4</v>
      </c>
      <c r="N45" s="24">
        <v>106.9</v>
      </c>
      <c r="O45" s="24">
        <v>500</v>
      </c>
      <c r="P45" s="24">
        <v>106.9</v>
      </c>
      <c r="Q45" s="24">
        <v>34</v>
      </c>
      <c r="R45" s="24">
        <v>0</v>
      </c>
      <c r="S45" s="25">
        <v>113.1</v>
      </c>
      <c r="T45" s="25">
        <v>1000</v>
      </c>
      <c r="U45" s="25">
        <v>113.1</v>
      </c>
      <c r="V45" s="25">
        <v>30</v>
      </c>
      <c r="W45" s="25">
        <v>0</v>
      </c>
      <c r="X45" s="26">
        <v>115.4</v>
      </c>
      <c r="Y45" s="26">
        <v>1500</v>
      </c>
      <c r="Z45" s="26">
        <v>115.4</v>
      </c>
      <c r="AA45" s="26">
        <v>31</v>
      </c>
      <c r="AB45" s="26">
        <v>0</v>
      </c>
    </row>
    <row r="46" spans="1:28" x14ac:dyDescent="0.25">
      <c r="A46" s="20" t="s">
        <v>74</v>
      </c>
      <c r="B46" s="21">
        <v>42187</v>
      </c>
      <c r="C46" s="22">
        <v>0.37291666666666662</v>
      </c>
      <c r="D46" s="22"/>
      <c r="E46" s="22" t="s">
        <v>99</v>
      </c>
      <c r="F46" s="22" t="s">
        <v>90</v>
      </c>
      <c r="G46" s="23">
        <v>32</v>
      </c>
      <c r="H46" s="23">
        <f t="array" ref="H46">SUMPRODUCT(($E$2:$E$100000=E46)*($M$2:$M$100000&lt;M46))+1</f>
        <v>3</v>
      </c>
      <c r="I46" s="23">
        <f t="array" ref="I46">SUMPRODUCT(($F$2:$F$100000=F46)*($M$2:$M$100000&lt;M46))+1</f>
        <v>17</v>
      </c>
      <c r="J46" s="23">
        <f t="array" ref="J46">SUMPRODUCT(($A$2:$A$100000=A46)*($M$2:$M$100000&lt;M46))+1</f>
        <v>5</v>
      </c>
      <c r="K46" s="20"/>
      <c r="L46" s="20" t="s">
        <v>82</v>
      </c>
      <c r="M46" s="27">
        <f t="shared" si="0"/>
        <v>342</v>
      </c>
      <c r="N46" s="24">
        <v>109.6</v>
      </c>
      <c r="O46" s="24">
        <v>500</v>
      </c>
      <c r="P46" s="24">
        <v>109.6</v>
      </c>
      <c r="Q46" s="24">
        <v>34</v>
      </c>
      <c r="R46" s="24">
        <v>0</v>
      </c>
      <c r="S46" s="25">
        <v>114.9</v>
      </c>
      <c r="T46" s="25">
        <v>1000</v>
      </c>
      <c r="U46" s="25">
        <v>114.9</v>
      </c>
      <c r="V46" s="25">
        <v>33</v>
      </c>
      <c r="W46" s="25">
        <v>0</v>
      </c>
      <c r="X46" s="26">
        <v>117.5</v>
      </c>
      <c r="Y46" s="26">
        <v>1500</v>
      </c>
      <c r="Z46" s="26">
        <v>117.5</v>
      </c>
      <c r="AA46" s="26">
        <v>35</v>
      </c>
      <c r="AB46" s="26">
        <v>0</v>
      </c>
    </row>
    <row r="47" spans="1:28" x14ac:dyDescent="0.25">
      <c r="A47" s="20" t="s">
        <v>74</v>
      </c>
      <c r="B47" s="21">
        <v>42187</v>
      </c>
      <c r="C47" s="22">
        <v>0.37291666666666662</v>
      </c>
      <c r="D47" s="22"/>
      <c r="E47" s="22" t="s">
        <v>94</v>
      </c>
      <c r="F47" s="22" t="s">
        <v>89</v>
      </c>
      <c r="G47" s="23">
        <v>33</v>
      </c>
      <c r="H47" s="23">
        <f t="array" ref="H47">SUMPRODUCT(($E$2:$E$100000=E47)*($M$2:$M$100000&lt;M47))+1</f>
        <v>2</v>
      </c>
      <c r="I47" s="23">
        <f t="array" ref="I47">SUMPRODUCT(($F$2:$F$100000=F47)*($M$2:$M$100000&lt;M47))+1</f>
        <v>16</v>
      </c>
      <c r="J47" s="23">
        <f t="array" ref="J47">SUMPRODUCT(($A$2:$A$100000=A47)*($M$2:$M$100000&lt;M47))+1</f>
        <v>6</v>
      </c>
      <c r="K47" s="20"/>
      <c r="L47" s="20" t="s">
        <v>83</v>
      </c>
      <c r="M47" s="27">
        <f t="shared" si="0"/>
        <v>342.4</v>
      </c>
      <c r="N47" s="24">
        <v>111.5</v>
      </c>
      <c r="O47" s="24">
        <v>500</v>
      </c>
      <c r="P47" s="24">
        <v>111.5</v>
      </c>
      <c r="Q47" s="24">
        <v>34</v>
      </c>
      <c r="R47" s="24">
        <v>0</v>
      </c>
      <c r="S47" s="25">
        <v>113.9</v>
      </c>
      <c r="T47" s="25">
        <v>1000</v>
      </c>
      <c r="U47" s="25">
        <v>113.9</v>
      </c>
      <c r="V47" s="25">
        <v>33</v>
      </c>
      <c r="W47" s="25">
        <v>0</v>
      </c>
      <c r="X47" s="26">
        <v>117</v>
      </c>
      <c r="Y47" s="26">
        <v>1500</v>
      </c>
      <c r="Z47" s="26">
        <v>117</v>
      </c>
      <c r="AA47" s="26">
        <v>33</v>
      </c>
      <c r="AB47" s="26">
        <v>0</v>
      </c>
    </row>
    <row r="48" spans="1:28" x14ac:dyDescent="0.25">
      <c r="A48" s="20" t="s">
        <v>74</v>
      </c>
      <c r="B48" s="21">
        <v>42187</v>
      </c>
      <c r="C48" s="22">
        <v>0.37291666666666662</v>
      </c>
      <c r="D48" s="22"/>
      <c r="E48" s="22" t="s">
        <v>99</v>
      </c>
      <c r="F48" s="22" t="s">
        <v>90</v>
      </c>
      <c r="G48" s="23">
        <v>34</v>
      </c>
      <c r="H48" s="23">
        <f t="array" ref="H48">SUMPRODUCT(($E$2:$E$100000=E48)*($M$2:$M$100000&lt;M48))+1</f>
        <v>4</v>
      </c>
      <c r="I48" s="23">
        <f t="array" ref="I48">SUMPRODUCT(($F$2:$F$100000=F48)*($M$2:$M$100000&lt;M48))+1</f>
        <v>18</v>
      </c>
      <c r="J48" s="23">
        <f t="array" ref="J48">SUMPRODUCT(($A$2:$A$100000=A48)*($M$2:$M$100000&lt;M48))+1</f>
        <v>6</v>
      </c>
      <c r="K48" s="20"/>
      <c r="L48" s="20" t="s">
        <v>84</v>
      </c>
      <c r="M48" s="27">
        <f t="shared" si="0"/>
        <v>342.4</v>
      </c>
      <c r="N48" s="24">
        <v>113</v>
      </c>
      <c r="O48" s="24">
        <v>500</v>
      </c>
      <c r="P48" s="24">
        <v>113</v>
      </c>
      <c r="Q48" s="24">
        <v>35</v>
      </c>
      <c r="R48" s="24">
        <v>0</v>
      </c>
      <c r="S48" s="25">
        <v>114.8</v>
      </c>
      <c r="T48" s="25">
        <v>1000</v>
      </c>
      <c r="U48" s="25">
        <v>114.8</v>
      </c>
      <c r="V48" s="25">
        <v>32</v>
      </c>
      <c r="W48" s="25">
        <v>0</v>
      </c>
      <c r="X48" s="26">
        <v>114.6</v>
      </c>
      <c r="Y48" s="26">
        <v>1500</v>
      </c>
      <c r="Z48" s="26">
        <v>114.6</v>
      </c>
      <c r="AA48" s="26">
        <v>35</v>
      </c>
      <c r="AB48" s="26">
        <v>0</v>
      </c>
    </row>
    <row r="49" spans="1:28" x14ac:dyDescent="0.25">
      <c r="A49" s="20" t="s">
        <v>74</v>
      </c>
      <c r="B49" s="21">
        <v>42187</v>
      </c>
      <c r="C49" s="22">
        <v>0.37291666666666662</v>
      </c>
      <c r="D49" s="22"/>
      <c r="E49" s="22" t="s">
        <v>94</v>
      </c>
      <c r="F49" s="22" t="s">
        <v>89</v>
      </c>
      <c r="G49" s="23">
        <v>35</v>
      </c>
      <c r="H49" s="23">
        <f t="array" ref="H49">SUMPRODUCT(($E$2:$E$100000=E49)*($M$2:$M$100000&lt;M49))+1</f>
        <v>3</v>
      </c>
      <c r="I49" s="23">
        <f t="array" ref="I49">SUMPRODUCT(($F$2:$F$100000=F49)*($M$2:$M$100000&lt;M49))+1</f>
        <v>17</v>
      </c>
      <c r="J49" s="23">
        <f t="array" ref="J49">SUMPRODUCT(($A$2:$A$100000=A49)*($M$2:$M$100000&lt;M49))+1</f>
        <v>8</v>
      </c>
      <c r="K49" s="20"/>
      <c r="L49" s="20" t="s">
        <v>76</v>
      </c>
      <c r="M49" s="27">
        <f t="shared" si="0"/>
        <v>343</v>
      </c>
      <c r="N49" s="24">
        <v>113.2</v>
      </c>
      <c r="O49" s="24">
        <v>500</v>
      </c>
      <c r="P49" s="24">
        <v>113.2</v>
      </c>
      <c r="Q49" s="24">
        <v>32</v>
      </c>
      <c r="R49" s="24">
        <v>0</v>
      </c>
      <c r="S49" s="25">
        <v>115.6</v>
      </c>
      <c r="T49" s="25">
        <v>1000</v>
      </c>
      <c r="U49" s="25">
        <v>115.6</v>
      </c>
      <c r="V49" s="25">
        <v>31</v>
      </c>
      <c r="W49" s="25">
        <v>0</v>
      </c>
      <c r="X49" s="26">
        <v>114.2</v>
      </c>
      <c r="Y49" s="26">
        <v>1500</v>
      </c>
      <c r="Z49" s="26">
        <v>114.2</v>
      </c>
      <c r="AA49" s="26">
        <v>34</v>
      </c>
      <c r="AB49" s="26">
        <v>0</v>
      </c>
    </row>
    <row r="50" spans="1:28" x14ac:dyDescent="0.25">
      <c r="A50" s="20" t="s">
        <v>74</v>
      </c>
      <c r="B50" s="21">
        <v>42187</v>
      </c>
      <c r="C50" s="22">
        <v>0.37291666666666662</v>
      </c>
      <c r="D50" s="22"/>
      <c r="E50" s="22" t="s">
        <v>99</v>
      </c>
      <c r="F50" s="22" t="s">
        <v>90</v>
      </c>
      <c r="G50" s="23">
        <v>36</v>
      </c>
      <c r="H50" s="23">
        <f t="array" ref="H50">SUMPRODUCT(($E$2:$E$100000=E50)*($M$2:$M$100000&lt;M50))+1</f>
        <v>5</v>
      </c>
      <c r="I50" s="23">
        <f t="array" ref="I50">SUMPRODUCT(($F$2:$F$100000=F50)*($M$2:$M$100000&lt;M50))+1</f>
        <v>19</v>
      </c>
      <c r="J50" s="23">
        <f t="array" ref="J50">SUMPRODUCT(($A$2:$A$100000=A50)*($M$2:$M$100000&lt;M50))+1</f>
        <v>9</v>
      </c>
      <c r="K50" s="20"/>
      <c r="L50" s="20" t="s">
        <v>75</v>
      </c>
      <c r="M50" s="27">
        <f t="shared" si="0"/>
        <v>350.6</v>
      </c>
      <c r="N50" s="24">
        <v>113.8</v>
      </c>
      <c r="O50" s="24">
        <v>500</v>
      </c>
      <c r="P50" s="24">
        <v>113.8</v>
      </c>
      <c r="Q50" s="24">
        <v>30</v>
      </c>
      <c r="R50" s="24">
        <v>0</v>
      </c>
      <c r="S50" s="25">
        <v>116.7</v>
      </c>
      <c r="T50" s="25">
        <v>1000</v>
      </c>
      <c r="U50" s="25">
        <v>116.7</v>
      </c>
      <c r="V50" s="25">
        <v>28</v>
      </c>
      <c r="W50" s="25">
        <v>0</v>
      </c>
      <c r="X50" s="26">
        <v>120.1</v>
      </c>
      <c r="Y50" s="26">
        <v>1500</v>
      </c>
      <c r="Z50" s="26">
        <v>120.1</v>
      </c>
      <c r="AA50" s="26">
        <v>30</v>
      </c>
      <c r="AB50" s="26">
        <v>0</v>
      </c>
    </row>
    <row r="51" spans="1:28" x14ac:dyDescent="0.25">
      <c r="A51" s="20" t="s">
        <v>74</v>
      </c>
      <c r="B51" s="21">
        <v>42187</v>
      </c>
      <c r="C51" s="22">
        <v>0.37291666666666662</v>
      </c>
      <c r="D51" s="22"/>
      <c r="E51" s="22" t="s">
        <v>99</v>
      </c>
      <c r="F51" s="22" t="s">
        <v>90</v>
      </c>
      <c r="G51" s="23">
        <v>38</v>
      </c>
      <c r="H51" s="23">
        <f t="array" ref="H51">SUMPRODUCT(($E$2:$E$100000=E51)*($M$2:$M$100000&lt;M51))+1</f>
        <v>6</v>
      </c>
      <c r="I51" s="23">
        <f t="array" ref="I51">SUMPRODUCT(($F$2:$F$100000=F51)*($M$2:$M$100000&lt;M51))+1</f>
        <v>20</v>
      </c>
      <c r="J51" s="23">
        <f t="array" ref="J51">SUMPRODUCT(($A$2:$A$100000=A51)*($M$2:$M$100000&lt;M51))+1</f>
        <v>10</v>
      </c>
      <c r="K51" s="20"/>
      <c r="L51" s="20" t="s">
        <v>86</v>
      </c>
      <c r="M51" s="27">
        <f t="shared" si="0"/>
        <v>351.4</v>
      </c>
      <c r="N51" s="24">
        <v>115.8</v>
      </c>
      <c r="O51" s="24">
        <v>500</v>
      </c>
      <c r="P51" s="24">
        <v>115.8</v>
      </c>
      <c r="Q51" s="24">
        <v>33</v>
      </c>
      <c r="R51" s="24">
        <v>0</v>
      </c>
      <c r="S51" s="25">
        <v>118.8</v>
      </c>
      <c r="T51" s="25">
        <v>1000</v>
      </c>
      <c r="U51" s="25">
        <v>118.8</v>
      </c>
      <c r="V51" s="25">
        <v>30</v>
      </c>
      <c r="W51" s="25">
        <v>0</v>
      </c>
      <c r="X51" s="26">
        <v>116.8</v>
      </c>
      <c r="Y51" s="26">
        <v>1500</v>
      </c>
      <c r="Z51" s="26">
        <v>116.8</v>
      </c>
      <c r="AA51" s="26">
        <v>30</v>
      </c>
      <c r="AB51" s="26">
        <v>0</v>
      </c>
    </row>
    <row r="52" spans="1:28" x14ac:dyDescent="0.25">
      <c r="A52" s="20" t="s">
        <v>74</v>
      </c>
      <c r="B52" s="21">
        <v>42187</v>
      </c>
      <c r="C52" s="22">
        <v>0.37291666666666662</v>
      </c>
      <c r="D52" s="22"/>
      <c r="E52" s="22" t="s">
        <v>99</v>
      </c>
      <c r="F52" s="22" t="s">
        <v>90</v>
      </c>
      <c r="G52" s="23">
        <v>39</v>
      </c>
      <c r="H52" s="23">
        <f t="array" ref="H52">SUMPRODUCT(($E$2:$E$100000=E52)*($M$2:$M$100000&lt;M52))+1</f>
        <v>7</v>
      </c>
      <c r="I52" s="23">
        <f t="array" ref="I52">SUMPRODUCT(($F$2:$F$100000=F52)*($M$2:$M$100000&lt;M52))+1</f>
        <v>21</v>
      </c>
      <c r="J52" s="23">
        <f t="array" ref="J52">SUMPRODUCT(($A$2:$A$100000=A52)*($M$2:$M$100000&lt;M52))+1</f>
        <v>11</v>
      </c>
      <c r="K52" s="20"/>
      <c r="L52" s="20" t="s">
        <v>78</v>
      </c>
      <c r="M52" s="27">
        <f t="shared" si="0"/>
        <v>351.6</v>
      </c>
      <c r="N52" s="24">
        <v>114.1</v>
      </c>
      <c r="O52" s="24">
        <v>500</v>
      </c>
      <c r="P52" s="24">
        <v>114.1</v>
      </c>
      <c r="Q52" s="24">
        <v>36</v>
      </c>
      <c r="R52" s="24">
        <v>0</v>
      </c>
      <c r="S52" s="25">
        <v>118.2</v>
      </c>
      <c r="T52" s="25">
        <v>1000</v>
      </c>
      <c r="U52" s="25">
        <v>118.2</v>
      </c>
      <c r="V52" s="25">
        <v>32</v>
      </c>
      <c r="W52" s="25">
        <v>0</v>
      </c>
      <c r="X52" s="26">
        <v>119.3</v>
      </c>
      <c r="Y52" s="26">
        <v>1500</v>
      </c>
      <c r="Z52" s="26">
        <v>119.3</v>
      </c>
      <c r="AA52" s="26">
        <v>32</v>
      </c>
      <c r="AB52" s="26">
        <v>0</v>
      </c>
    </row>
    <row r="53" spans="1:28" x14ac:dyDescent="0.25">
      <c r="A53" s="20" t="s">
        <v>74</v>
      </c>
      <c r="B53" s="21">
        <v>42187</v>
      </c>
      <c r="C53" s="22">
        <v>0.37291666666666662</v>
      </c>
      <c r="D53" s="22"/>
      <c r="E53" s="22" t="s">
        <v>94</v>
      </c>
      <c r="F53" s="22" t="s">
        <v>89</v>
      </c>
      <c r="G53" s="23">
        <v>40</v>
      </c>
      <c r="H53" s="23">
        <f t="array" ref="H53">SUMPRODUCT(($E$2:$E$100000=E53)*($M$2:$M$100000&lt;M53))+1</f>
        <v>5</v>
      </c>
      <c r="I53" s="23">
        <f t="array" ref="I53">SUMPRODUCT(($F$2:$F$100000=F53)*($M$2:$M$100000&lt;M53))+1</f>
        <v>19</v>
      </c>
      <c r="J53" s="23">
        <f t="array" ref="J53">SUMPRODUCT(($A$2:$A$100000=A53)*($M$2:$M$100000&lt;M53))+1</f>
        <v>12</v>
      </c>
      <c r="K53" s="20"/>
      <c r="L53" s="20" t="s">
        <v>85</v>
      </c>
      <c r="M53" s="27">
        <f t="shared" si="0"/>
        <v>352.3</v>
      </c>
      <c r="N53" s="24">
        <v>113.4</v>
      </c>
      <c r="O53" s="24">
        <v>500</v>
      </c>
      <c r="P53" s="24">
        <v>113.4</v>
      </c>
      <c r="Q53" s="24">
        <v>33</v>
      </c>
      <c r="R53" s="24">
        <v>0</v>
      </c>
      <c r="S53" s="25">
        <v>120.5</v>
      </c>
      <c r="T53" s="25">
        <v>1000</v>
      </c>
      <c r="U53" s="25">
        <v>120.5</v>
      </c>
      <c r="V53" s="25">
        <v>30</v>
      </c>
      <c r="W53" s="25">
        <v>0</v>
      </c>
      <c r="X53" s="26">
        <v>118.4</v>
      </c>
      <c r="Y53" s="26">
        <v>1500</v>
      </c>
      <c r="Z53" s="26">
        <v>118.4</v>
      </c>
      <c r="AA53" s="26">
        <v>32</v>
      </c>
      <c r="AB53" s="26">
        <v>0</v>
      </c>
    </row>
    <row r="54" spans="1:28" x14ac:dyDescent="0.25">
      <c r="A54" s="20" t="s">
        <v>74</v>
      </c>
      <c r="B54" s="21">
        <v>42187</v>
      </c>
      <c r="C54" s="22">
        <v>0.37291666666666662</v>
      </c>
      <c r="D54" s="22"/>
      <c r="E54" s="22" t="s">
        <v>100</v>
      </c>
      <c r="F54" s="22" t="s">
        <v>90</v>
      </c>
      <c r="G54" s="23">
        <v>48</v>
      </c>
      <c r="H54" s="23">
        <f t="array" ref="H54">SUMPRODUCT(($E$2:$E$100000=E54)*($M$2:$M$100000&lt;M54))+1</f>
        <v>5</v>
      </c>
      <c r="I54" s="23">
        <f t="array" ref="I54">SUMPRODUCT(($F$2:$F$100000=F54)*($M$2:$M$100000&lt;M54))+1</f>
        <v>27</v>
      </c>
      <c r="J54" s="23">
        <f t="array" ref="J54">SUMPRODUCT(($A$2:$A$100000=A54)*($M$2:$M$100000&lt;M54))+1</f>
        <v>13</v>
      </c>
      <c r="K54" s="20"/>
      <c r="L54" s="20" t="s">
        <v>77</v>
      </c>
      <c r="M54" s="27">
        <f t="shared" si="0"/>
        <v>365.79999999999995</v>
      </c>
      <c r="N54" s="24">
        <v>116.5</v>
      </c>
      <c r="O54" s="24">
        <v>500</v>
      </c>
      <c r="P54" s="24">
        <v>116.5</v>
      </c>
      <c r="Q54" s="24">
        <v>34</v>
      </c>
      <c r="R54" s="24">
        <v>0</v>
      </c>
      <c r="S54" s="25">
        <v>125.2</v>
      </c>
      <c r="T54" s="25">
        <v>1000</v>
      </c>
      <c r="U54" s="25">
        <v>125.2</v>
      </c>
      <c r="V54" s="25">
        <v>31</v>
      </c>
      <c r="W54" s="25">
        <v>0</v>
      </c>
      <c r="X54" s="26">
        <v>124.1</v>
      </c>
      <c r="Y54" s="26">
        <v>1500</v>
      </c>
      <c r="Z54" s="26">
        <v>124.1</v>
      </c>
      <c r="AA54" s="26">
        <v>31</v>
      </c>
      <c r="AB54" s="2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Importer</vt:lpstr>
      <vt:lpstr>xxxxxxxx-Splits Data</vt:lpstr>
      <vt:lpstr>NvMod-Splits Data</vt:lpstr>
      <vt:lpstr>Modele</vt:lpstr>
      <vt:lpstr>ModeleSplit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K</dc:creator>
  <cp:lastModifiedBy>Ben</cp:lastModifiedBy>
  <dcterms:created xsi:type="dcterms:W3CDTF">2015-12-06T14:55:43Z</dcterms:created>
  <dcterms:modified xsi:type="dcterms:W3CDTF">2015-12-12T13:19:17Z</dcterms:modified>
</cp:coreProperties>
</file>