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8502"/>
  <workbookPr codeName="ThisWorkbook" autoCompressPictures="0"/>
  <mc:AlternateContent xmlns:mc="http://schemas.openxmlformats.org/markup-compatibility/2006">
    <mc:Choice Requires="x15">
      <x15ac:absPath xmlns:x15ac="http://schemas.microsoft.com/office/spreadsheetml/2010/11/ac" url="/Users/christophe_teissier/Desktop/"/>
    </mc:Choice>
  </mc:AlternateContent>
  <bookViews>
    <workbookView xWindow="0" yWindow="460" windowWidth="33600" windowHeight="19020" tabRatio="870"/>
  </bookViews>
  <sheets>
    <sheet name="Planning" sheetId="63" r:id="rId1"/>
    <sheet name="Paramètres" sheetId="59" r:id="rId2"/>
  </sheets>
  <definedNames>
    <definedName name="CAT">#REF!</definedName>
    <definedName name="feries">Paramètres!$F$2:$F$14</definedName>
    <definedName name="Fériés">Paramètres!$F$2:$F$14</definedName>
    <definedName name="jours_fériés_année_en_cours">Paramètres!$F$2:$F$14</definedName>
    <definedName name="JSFERIE">Planning!$B$1:$B$31</definedName>
    <definedName name="Liste_affectation_deroulante">Paramètres!$L$2:$L$51</definedName>
    <definedName name="liste_deroulante_structure">#REF!</definedName>
    <definedName name="Liste_jours">Paramètres!$D$2:$D$30</definedName>
    <definedName name="liste_mois">Paramètres!$I$2:$I$140</definedName>
    <definedName name="Menu_planning">Paramètres!$O$1:$O$12</definedName>
    <definedName name="mois_cours">Planning!$A$40</definedName>
    <definedName name="vendredi_01_janvier_2016">Paramètres!$F$2:$F$14</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B1" i="59" l="1"/>
  <c r="B2" i="59"/>
  <c r="A8" i="63"/>
  <c r="D11" i="59"/>
  <c r="G2" i="59"/>
  <c r="F2" i="59"/>
  <c r="F3" i="59"/>
  <c r="F4" i="59"/>
  <c r="F5" i="59"/>
  <c r="F6" i="59"/>
  <c r="F7" i="59"/>
  <c r="F8" i="59"/>
  <c r="F9" i="59"/>
  <c r="F10" i="59"/>
  <c r="F11" i="59"/>
  <c r="F12" i="59"/>
  <c r="F13" i="59"/>
  <c r="F14" i="59"/>
  <c r="B8" i="63"/>
  <c r="A9" i="63"/>
  <c r="B9" i="63"/>
  <c r="A14" i="63"/>
  <c r="B14" i="63"/>
  <c r="A15" i="63"/>
  <c r="B15" i="63"/>
  <c r="A1" i="63"/>
  <c r="B1" i="63"/>
  <c r="A2" i="63"/>
  <c r="B2" i="63"/>
  <c r="A3" i="63"/>
  <c r="B3" i="63"/>
  <c r="A4" i="63"/>
  <c r="B4" i="63"/>
  <c r="A5" i="63"/>
  <c r="B5" i="63"/>
  <c r="A6" i="63"/>
  <c r="B6" i="63"/>
  <c r="A7" i="63"/>
  <c r="B7" i="63"/>
  <c r="A10" i="63"/>
  <c r="B10" i="63"/>
  <c r="A11" i="63"/>
  <c r="B11" i="63"/>
  <c r="A12" i="63"/>
  <c r="B12" i="63"/>
  <c r="A13" i="63"/>
  <c r="B13" i="63"/>
  <c r="A16" i="63"/>
  <c r="B16" i="63"/>
  <c r="A17" i="63"/>
  <c r="B17" i="63"/>
  <c r="A18" i="63"/>
  <c r="B18" i="63"/>
  <c r="A19" i="63"/>
  <c r="B19" i="63"/>
  <c r="A20" i="63"/>
  <c r="B20" i="63"/>
  <c r="A21" i="63"/>
  <c r="B21" i="63"/>
  <c r="A22" i="63"/>
  <c r="B22" i="63"/>
  <c r="A23" i="63"/>
  <c r="B23" i="63"/>
  <c r="A24" i="63"/>
  <c r="B24" i="63"/>
  <c r="A25" i="63"/>
  <c r="B25" i="63"/>
  <c r="A26" i="63"/>
  <c r="B26" i="63"/>
  <c r="A27" i="63"/>
  <c r="B27" i="63"/>
  <c r="A28" i="63"/>
  <c r="B28" i="63"/>
  <c r="A29" i="63"/>
  <c r="B29" i="63"/>
  <c r="A30" i="63"/>
  <c r="B30" i="63"/>
  <c r="A31" i="63"/>
  <c r="B31" i="63"/>
  <c r="C38" i="63"/>
  <c r="C35" i="63"/>
  <c r="C34" i="63"/>
  <c r="B37" i="59"/>
  <c r="J10" i="59"/>
  <c r="J140" i="59"/>
  <c r="J139" i="59"/>
  <c r="J138" i="59"/>
  <c r="J137" i="59"/>
  <c r="J136" i="59"/>
  <c r="J135" i="59"/>
  <c r="J134" i="59"/>
  <c r="J133" i="59"/>
  <c r="J132" i="59"/>
  <c r="J131" i="59"/>
  <c r="J130" i="59"/>
  <c r="J129" i="59"/>
  <c r="J128" i="59"/>
  <c r="J127" i="59"/>
  <c r="J126" i="59"/>
  <c r="J125" i="59"/>
  <c r="J124" i="59"/>
  <c r="J123" i="59"/>
  <c r="J122" i="59"/>
  <c r="J121" i="59"/>
  <c r="J120" i="59"/>
  <c r="J119" i="59"/>
  <c r="J118" i="59"/>
  <c r="J117" i="59"/>
  <c r="J116" i="59"/>
  <c r="J115" i="59"/>
  <c r="J114" i="59"/>
  <c r="J113" i="59"/>
  <c r="J112" i="59"/>
  <c r="J111" i="59"/>
  <c r="J110" i="59"/>
  <c r="J109" i="59"/>
  <c r="J108" i="59"/>
  <c r="J107" i="59"/>
  <c r="J106" i="59"/>
  <c r="J105" i="59"/>
  <c r="J104" i="59"/>
  <c r="J103" i="59"/>
  <c r="J102" i="59"/>
  <c r="J101" i="59"/>
  <c r="J100" i="59"/>
  <c r="J99" i="59"/>
  <c r="J98" i="59"/>
  <c r="J97" i="59"/>
  <c r="J96" i="59"/>
  <c r="J95" i="59"/>
  <c r="J94" i="59"/>
  <c r="J93" i="59"/>
  <c r="J92" i="59"/>
  <c r="J91" i="59"/>
  <c r="J90" i="59"/>
  <c r="J89" i="59"/>
  <c r="J88" i="59"/>
  <c r="J87" i="59"/>
  <c r="J86" i="59"/>
  <c r="J85" i="59"/>
  <c r="J84" i="59"/>
  <c r="J83" i="59"/>
  <c r="J82" i="59"/>
  <c r="J81" i="59"/>
  <c r="J80" i="59"/>
  <c r="J79" i="59"/>
  <c r="J78" i="59"/>
  <c r="J77" i="59"/>
  <c r="J76" i="59"/>
  <c r="J75" i="59"/>
  <c r="J74" i="59"/>
  <c r="J73" i="59"/>
  <c r="J72" i="59"/>
  <c r="J71" i="59"/>
  <c r="J70" i="59"/>
  <c r="J69" i="59"/>
  <c r="J68" i="59"/>
  <c r="J67" i="59"/>
  <c r="J66" i="59"/>
  <c r="J65" i="59"/>
  <c r="J64" i="59"/>
  <c r="J63" i="59"/>
  <c r="J62" i="59"/>
  <c r="J61" i="59"/>
  <c r="J60" i="59"/>
  <c r="J59" i="59"/>
  <c r="J58" i="59"/>
  <c r="J57" i="59"/>
  <c r="J56" i="59"/>
  <c r="J55" i="59"/>
  <c r="J54" i="59"/>
  <c r="J53" i="59"/>
  <c r="J52" i="59"/>
  <c r="J51" i="59"/>
  <c r="J50" i="59"/>
  <c r="J49" i="59"/>
  <c r="J48" i="59"/>
  <c r="J47" i="59"/>
  <c r="J46" i="59"/>
  <c r="J45" i="59"/>
  <c r="J44" i="59"/>
  <c r="J43" i="59"/>
  <c r="J42" i="59"/>
  <c r="J41" i="59"/>
  <c r="J40" i="59"/>
  <c r="J39" i="59"/>
  <c r="J38" i="59"/>
  <c r="J37" i="59"/>
  <c r="J36" i="59"/>
  <c r="J35" i="59"/>
  <c r="J34" i="59"/>
  <c r="J33" i="59"/>
  <c r="J32" i="59"/>
  <c r="J31" i="59"/>
  <c r="J30" i="59"/>
  <c r="J29" i="59"/>
  <c r="J28" i="59"/>
  <c r="J27" i="59"/>
  <c r="J26" i="59"/>
  <c r="J25" i="59"/>
  <c r="J24" i="59"/>
  <c r="J23" i="59"/>
  <c r="J22" i="59"/>
  <c r="J21" i="59"/>
  <c r="J20" i="59"/>
  <c r="J19" i="59"/>
  <c r="J18" i="59"/>
  <c r="J17" i="59"/>
  <c r="J16" i="59"/>
  <c r="J15" i="59"/>
  <c r="J14" i="59"/>
  <c r="J13" i="59"/>
  <c r="J12" i="59"/>
  <c r="J11" i="59"/>
  <c r="J9" i="59"/>
  <c r="J8" i="59"/>
  <c r="J7" i="59"/>
  <c r="J6" i="59"/>
  <c r="J5" i="59"/>
  <c r="J4" i="59"/>
  <c r="J3" i="59"/>
  <c r="J2" i="59"/>
  <c r="A3" i="59"/>
  <c r="D3" i="59"/>
  <c r="D19" i="59"/>
  <c r="D8" i="59"/>
  <c r="D24" i="59"/>
  <c r="D5" i="59"/>
  <c r="D23" i="59"/>
  <c r="D12" i="59"/>
  <c r="D28" i="59"/>
  <c r="E32" i="59"/>
  <c r="D27" i="59"/>
  <c r="D16" i="59"/>
  <c r="D15" i="59"/>
  <c r="D4" i="59"/>
  <c r="D20" i="59"/>
  <c r="D9" i="59"/>
  <c r="D30" i="59"/>
  <c r="D22" i="59"/>
  <c r="D14" i="59"/>
  <c r="D6" i="59"/>
  <c r="D25" i="59"/>
  <c r="D17" i="59"/>
  <c r="D7" i="59"/>
  <c r="D26" i="59"/>
  <c r="D18" i="59"/>
  <c r="D10" i="59"/>
  <c r="D29" i="59"/>
  <c r="D21" i="59"/>
  <c r="D13" i="59"/>
  <c r="D2" i="59"/>
  <c r="C33" i="63"/>
</calcChain>
</file>

<file path=xl/comments1.xml><?xml version="1.0" encoding="utf-8"?>
<comments xmlns="http://schemas.openxmlformats.org/spreadsheetml/2006/main">
  <authors>
    <author>Utilisateur de Microsoft Office</author>
  </authors>
  <commentList>
    <comment ref="D33" authorId="0">
      <text>
        <r>
          <rPr>
            <b/>
            <sz val="10"/>
            <color indexed="81"/>
            <rFont val="Calibri"/>
            <family val="2"/>
          </rPr>
          <t>Utilisateur de Microsoft Office:</t>
        </r>
        <r>
          <rPr>
            <sz val="10"/>
            <color indexed="81"/>
            <rFont val="Calibri"/>
            <family val="2"/>
          </rPr>
          <t xml:space="preserve">
17-18-19-20/07</t>
        </r>
      </text>
    </comment>
    <comment ref="D34" authorId="0">
      <text>
        <r>
          <rPr>
            <b/>
            <sz val="10"/>
            <color indexed="81"/>
            <rFont val="Calibri"/>
            <family val="2"/>
          </rPr>
          <t>Utilisateur de Microsoft Office:</t>
        </r>
        <r>
          <rPr>
            <sz val="10"/>
            <color indexed="81"/>
            <rFont val="Calibri"/>
            <family val="2"/>
          </rPr>
          <t xml:space="preserve">
14/07 ET 23/07</t>
        </r>
      </text>
    </comment>
    <comment ref="D35" authorId="0">
      <text>
        <r>
          <rPr>
            <b/>
            <sz val="10"/>
            <color indexed="81"/>
            <rFont val="Calibri"/>
            <family val="2"/>
          </rPr>
          <t>Utilisateur de Microsoft Office:</t>
        </r>
        <r>
          <rPr>
            <sz val="10"/>
            <color indexed="81"/>
            <rFont val="Calibri"/>
            <family val="2"/>
          </rPr>
          <t xml:space="preserve">
15 ET 16/07</t>
        </r>
      </text>
    </comment>
  </commentList>
</comments>
</file>

<file path=xl/sharedStrings.xml><?xml version="1.0" encoding="utf-8"?>
<sst xmlns="http://schemas.openxmlformats.org/spreadsheetml/2006/main" count="37" uniqueCount="29">
  <si>
    <t>Assomption</t>
  </si>
  <si>
    <t>Lundi de Pentecôte</t>
  </si>
  <si>
    <t>Ascension</t>
  </si>
  <si>
    <t>Victoire 1945</t>
  </si>
  <si>
    <t>Fête du travail</t>
  </si>
  <si>
    <t>Lundi de Pâques</t>
  </si>
  <si>
    <t>Toussaint</t>
  </si>
  <si>
    <t>Nombre de jours</t>
  </si>
  <si>
    <t>Année</t>
  </si>
  <si>
    <t>Fériés</t>
  </si>
  <si>
    <t>Pâques</t>
  </si>
  <si>
    <t>Pentecôte</t>
  </si>
  <si>
    <t>Fête Nationale</t>
  </si>
  <si>
    <t>Armistice 1914</t>
  </si>
  <si>
    <t xml:space="preserve"> Noël</t>
  </si>
  <si>
    <t>Mois considéré</t>
  </si>
  <si>
    <t>Liste_mois</t>
  </si>
  <si>
    <t>Liste_jours</t>
  </si>
  <si>
    <t>Affectation</t>
  </si>
  <si>
    <t>TotJRS</t>
  </si>
  <si>
    <t>TotFeri</t>
  </si>
  <si>
    <t>A</t>
  </si>
  <si>
    <t>PEN</t>
  </si>
  <si>
    <t>Liste_décalée</t>
  </si>
  <si>
    <t>Code affectation</t>
  </si>
  <si>
    <t>Total de jours en semaine non fériés</t>
  </si>
  <si>
    <r>
      <t xml:space="preserve">Total week-end </t>
    </r>
    <r>
      <rPr>
        <b/>
        <sz val="10"/>
        <rFont val="Arial"/>
        <family val="2"/>
      </rPr>
      <t>entier</t>
    </r>
    <r>
      <rPr>
        <sz val="10"/>
        <rFont val="Arial"/>
      </rPr>
      <t xml:space="preserve"> (samedi+dimanche)</t>
    </r>
  </si>
  <si>
    <r>
      <t xml:space="preserve">Total samedi ou dimanche </t>
    </r>
    <r>
      <rPr>
        <b/>
        <sz val="10"/>
        <rFont val="Arial"/>
        <family val="2"/>
      </rPr>
      <t>isolé</t>
    </r>
    <r>
      <rPr>
        <sz val="10"/>
        <rFont val="Arial"/>
      </rPr>
      <t xml:space="preserve"> ou jours férié en semaine</t>
    </r>
  </si>
  <si>
    <t>Formule pour trouver les isolés.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</si>
</sst>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F800]dddd\,\ mmmm\ dd\,\ yyyy"/>
    <numFmt numFmtId="165" formatCode="mmmm\ yyyy;@"/>
    <numFmt numFmtId="166" formatCode="ddd\ dd\ mmm\ yyyy"/>
    <numFmt numFmtId="167" formatCode="dd\ mmm"/>
    <numFmt numFmtId="168" formatCode="mmmm\ yyyy"/>
    <numFmt numFmtId="169" formatCode="dddd\ dd\ mmmm\ yyyy"/>
  </numFmts>
  <fonts count="1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b/>
      <sz val="9"/>
      <name val="Tahoma"/>
      <family val="2"/>
    </font>
    <font>
      <b/>
      <sz val="12"/>
      <color indexed="10"/>
      <name val="Tahoma"/>
      <family val="2"/>
    </font>
    <font>
      <b/>
      <sz val="12"/>
      <name val="Verdana"/>
      <family val="2"/>
    </font>
    <font>
      <u/>
      <sz val="10"/>
      <color theme="10"/>
      <name val="Arial"/>
      <family val="2"/>
    </font>
    <font>
      <u/>
      <sz val="10"/>
      <color theme="11"/>
      <name val="Arial"/>
      <family val="2"/>
    </font>
    <font>
      <b/>
      <sz val="10"/>
      <color rgb="FFFF0000"/>
      <name val="Arial"/>
      <family val="2"/>
    </font>
    <font>
      <sz val="10"/>
      <color indexed="81"/>
      <name val="Calibri"/>
      <family val="2"/>
    </font>
    <font>
      <b/>
      <sz val="10"/>
      <color indexed="81"/>
      <name val="Calibri"/>
      <family val="2"/>
    </font>
    <font>
      <sz val="9"/>
      <color rgb="FF111111"/>
      <name val="Monaco"/>
      <family val="2"/>
    </font>
  </fonts>
  <fills count="9">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249977111117893"/>
        <bgColor indexed="64"/>
      </patternFill>
    </fill>
    <fill>
      <patternFill patternType="solid">
        <fgColor theme="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3">
    <xf numFmtId="0" fontId="0" fillId="0" borderId="0"/>
    <xf numFmtId="0" fontId="5" fillId="0" borderId="0"/>
    <xf numFmtId="0" fontId="4" fillId="0" borderId="0"/>
    <xf numFmtId="0" fontId="6"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2" fillId="0" borderId="0"/>
  </cellStyleXfs>
  <cellXfs count="53">
    <xf numFmtId="0" fontId="0" fillId="0" borderId="0" xfId="0"/>
    <xf numFmtId="0" fontId="5" fillId="0" borderId="0" xfId="1" applyAlignment="1">
      <alignment horizontal="center"/>
    </xf>
    <xf numFmtId="0" fontId="5" fillId="0" borderId="0" xfId="1" applyNumberFormat="1" applyAlignment="1">
      <alignment horizontal="center"/>
    </xf>
    <xf numFmtId="16" fontId="5" fillId="0" borderId="0" xfId="1" applyNumberFormat="1" applyAlignment="1">
      <alignment horizontal="center"/>
    </xf>
    <xf numFmtId="166" fontId="5" fillId="2" borderId="0" xfId="1" applyNumberFormat="1" applyFill="1" applyBorder="1" applyAlignment="1">
      <alignment horizontal="center"/>
    </xf>
    <xf numFmtId="0" fontId="5" fillId="2" borderId="0" xfId="1" applyFill="1" applyBorder="1" applyAlignment="1">
      <alignment horizontal="center"/>
    </xf>
    <xf numFmtId="168" fontId="5" fillId="0" borderId="0" xfId="1" applyNumberFormat="1" applyAlignment="1">
      <alignment horizontal="center"/>
    </xf>
    <xf numFmtId="164" fontId="5" fillId="0" borderId="0" xfId="1" applyNumberFormat="1" applyAlignment="1">
      <alignment horizontal="center"/>
    </xf>
    <xf numFmtId="168" fontId="5" fillId="0" borderId="1" xfId="1" applyNumberFormat="1" applyBorder="1" applyAlignment="1">
      <alignment horizontal="center"/>
    </xf>
    <xf numFmtId="168" fontId="5" fillId="0" borderId="1" xfId="0" applyNumberFormat="1" applyFont="1" applyBorder="1" applyAlignment="1">
      <alignment horizontal="center"/>
    </xf>
    <xf numFmtId="0" fontId="7" fillId="3" borderId="1" xfId="1" applyFont="1" applyFill="1" applyBorder="1" applyAlignment="1">
      <alignment horizontal="center"/>
    </xf>
    <xf numFmtId="165" fontId="5" fillId="4" borderId="1" xfId="1" applyNumberFormat="1" applyFill="1" applyBorder="1" applyAlignment="1">
      <alignment horizontal="center"/>
    </xf>
    <xf numFmtId="0" fontId="5" fillId="4" borderId="1" xfId="1" applyNumberFormat="1" applyFill="1" applyBorder="1" applyAlignment="1">
      <alignment horizontal="center"/>
    </xf>
    <xf numFmtId="0" fontId="8" fillId="3" borderId="1" xfId="1" applyFont="1" applyFill="1" applyBorder="1" applyAlignment="1">
      <alignment horizontal="center"/>
    </xf>
    <xf numFmtId="0" fontId="7" fillId="3" borderId="0" xfId="1" applyFont="1" applyFill="1" applyAlignment="1">
      <alignment horizontal="center"/>
    </xf>
    <xf numFmtId="165" fontId="5" fillId="4" borderId="0" xfId="1" applyNumberFormat="1" applyFill="1" applyBorder="1" applyAlignment="1">
      <alignment horizontal="center"/>
    </xf>
    <xf numFmtId="0" fontId="7" fillId="3" borderId="1" xfId="1" applyNumberFormat="1" applyFont="1" applyFill="1" applyBorder="1" applyAlignment="1">
      <alignment horizontal="center"/>
    </xf>
    <xf numFmtId="164" fontId="5" fillId="4" borderId="1" xfId="1" applyNumberFormat="1" applyFill="1" applyBorder="1" applyAlignment="1">
      <alignment horizontal="center"/>
    </xf>
    <xf numFmtId="0" fontId="5" fillId="4" borderId="0" xfId="1" applyFill="1" applyAlignment="1">
      <alignment horizontal="center"/>
    </xf>
    <xf numFmtId="0" fontId="9" fillId="4" borderId="1" xfId="1" applyNumberFormat="1" applyFont="1" applyFill="1" applyBorder="1" applyAlignment="1">
      <alignment horizontal="center"/>
    </xf>
    <xf numFmtId="0" fontId="5" fillId="4" borderId="1" xfId="1" applyFill="1" applyBorder="1" applyAlignment="1">
      <alignment horizontal="center"/>
    </xf>
    <xf numFmtId="167" fontId="5" fillId="4" borderId="1" xfId="1" applyNumberFormat="1" applyFill="1" applyBorder="1" applyAlignment="1">
      <alignment horizontal="center"/>
    </xf>
    <xf numFmtId="169" fontId="5" fillId="4" borderId="1" xfId="1" applyNumberFormat="1" applyFill="1" applyBorder="1" applyAlignment="1">
      <alignment horizontal="center"/>
    </xf>
    <xf numFmtId="0" fontId="4" fillId="0" borderId="1" xfId="2" applyBorder="1"/>
    <xf numFmtId="0" fontId="4" fillId="0" borderId="0" xfId="2"/>
    <xf numFmtId="0" fontId="3" fillId="3" borderId="1" xfId="2" applyFont="1" applyFill="1" applyBorder="1" applyAlignment="1">
      <alignment horizontal="center"/>
    </xf>
    <xf numFmtId="0" fontId="7" fillId="5" borderId="0" xfId="1" applyFont="1" applyFill="1" applyAlignment="1">
      <alignment horizontal="center"/>
    </xf>
    <xf numFmtId="0" fontId="7" fillId="6" borderId="0" xfId="1" applyFont="1" applyFill="1" applyAlignment="1">
      <alignment horizontal="center"/>
    </xf>
    <xf numFmtId="0" fontId="7" fillId="7" borderId="0" xfId="1" applyFont="1" applyFill="1" applyAlignment="1">
      <alignment horizontal="center"/>
    </xf>
    <xf numFmtId="164" fontId="5" fillId="4" borderId="0" xfId="1" applyNumberFormat="1" applyFill="1" applyBorder="1" applyAlignment="1" applyProtection="1">
      <alignment horizontal="center"/>
      <protection locked="0"/>
    </xf>
    <xf numFmtId="0" fontId="5" fillId="0" borderId="0" xfId="0" applyFon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left"/>
      <protection locked="0"/>
    </xf>
    <xf numFmtId="169" fontId="5" fillId="4" borderId="0" xfId="1" applyNumberFormat="1" applyFill="1" applyBorder="1" applyAlignment="1" applyProtection="1">
      <alignment horizontal="center"/>
    </xf>
    <xf numFmtId="164" fontId="5" fillId="4" borderId="0" xfId="1" applyNumberFormat="1" applyFill="1" applyBorder="1" applyAlignment="1" applyProtection="1">
      <alignment horizontal="center"/>
    </xf>
    <xf numFmtId="0" fontId="0" fillId="0" borderId="0" xfId="0" applyAlignment="1" applyProtection="1">
      <alignment horizontal="left"/>
    </xf>
    <xf numFmtId="0" fontId="0" fillId="0" borderId="0" xfId="0" applyProtection="1"/>
    <xf numFmtId="0" fontId="7" fillId="3" borderId="1" xfId="1" applyFont="1" applyFill="1" applyBorder="1" applyAlignment="1">
      <alignment horizontal="center" vertical="center"/>
    </xf>
    <xf numFmtId="168" fontId="0" fillId="0" borderId="1" xfId="0" applyNumberFormat="1" applyBorder="1" applyAlignment="1">
      <alignment horizontal="center" vertical="center"/>
    </xf>
    <xf numFmtId="168" fontId="0" fillId="0" borderId="0" xfId="0" applyNumberFormat="1" applyAlignment="1">
      <alignment horizontal="center" vertical="center"/>
    </xf>
    <xf numFmtId="0" fontId="1" fillId="3" borderId="0" xfId="2" applyFont="1" applyFill="1" applyBorder="1" applyAlignment="1">
      <alignment horizontal="center"/>
    </xf>
    <xf numFmtId="3" fontId="4" fillId="0" borderId="0" xfId="2" applyNumberFormat="1" applyBorder="1"/>
    <xf numFmtId="0" fontId="4" fillId="0" borderId="1" xfId="2" applyFill="1" applyBorder="1"/>
    <xf numFmtId="0" fontId="13" fillId="0" borderId="0" xfId="0" applyFont="1" applyBorder="1" applyAlignment="1" applyProtection="1">
      <alignment horizontal="center"/>
    </xf>
    <xf numFmtId="168" fontId="10" fillId="0" borderId="1" xfId="0" applyNumberFormat="1" applyFont="1" applyBorder="1" applyAlignment="1" applyProtection="1">
      <alignment horizontal="center" vertical="center" wrapText="1"/>
      <protection locked="0"/>
    </xf>
    <xf numFmtId="0" fontId="0" fillId="8" borderId="0" xfId="0" applyFill="1" applyAlignment="1" applyProtection="1">
      <alignment horizontal="left"/>
    </xf>
    <xf numFmtId="0" fontId="5" fillId="8" borderId="0" xfId="0" applyFont="1" applyFill="1" applyAlignment="1" applyProtection="1">
      <alignment horizontal="left"/>
    </xf>
    <xf numFmtId="0" fontId="7" fillId="8" borderId="0" xfId="0" applyFont="1" applyFill="1" applyBorder="1" applyAlignment="1" applyProtection="1">
      <alignment horizontal="center"/>
    </xf>
    <xf numFmtId="0" fontId="0" fillId="3" borderId="0" xfId="0" applyFill="1" applyAlignment="1" applyProtection="1">
      <alignment horizontal="center"/>
    </xf>
    <xf numFmtId="0" fontId="0" fillId="0" borderId="0" xfId="0" applyAlignment="1" applyProtection="1">
      <alignment horizontal="center"/>
    </xf>
    <xf numFmtId="0" fontId="16" fillId="0" borderId="0" xfId="0" applyFont="1"/>
    <xf numFmtId="0" fontId="0" fillId="0" borderId="1" xfId="0" applyBorder="1" applyAlignment="1" applyProtection="1">
      <alignment horizontal="center"/>
    </xf>
    <xf numFmtId="0" fontId="7" fillId="0" borderId="1" xfId="0" applyFont="1" applyFill="1" applyBorder="1" applyAlignment="1" applyProtection="1">
      <alignment horizontal="center"/>
    </xf>
  </cellXfs>
  <cellStyles count="43">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Normal" xfId="0" builtinId="0"/>
    <cellStyle name="Normal 2" xfId="1"/>
    <cellStyle name="Normal 3" xfId="2"/>
    <cellStyle name="Normal 4" xfId="3"/>
    <cellStyle name="Normal 5" xfId="42"/>
  </cellStyles>
  <dxfs count="10">
    <dxf>
      <fill>
        <patternFill>
          <bgColor theme="8"/>
        </patternFill>
      </fill>
    </dxf>
    <dxf>
      <fill>
        <patternFill>
          <bgColor theme="9"/>
        </patternFill>
      </fill>
    </dxf>
    <dxf>
      <fill>
        <patternFill>
          <bgColor theme="6"/>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rgb="FFFFC0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2" Type="http://schemas.openxmlformats.org/officeDocument/2006/relationships/vmlDrawing" Target="../drawings/vmlDrawing1.vml"/><Relationship Id="rId3"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enableFormatConditionsCalculation="0">
    <pageSetUpPr fitToPage="1"/>
  </sheetPr>
  <dimension ref="A1:F438"/>
  <sheetViews>
    <sheetView showGridLines="0" tabSelected="1" zoomScale="90" zoomScaleNormal="90" zoomScalePageLayoutView="125" workbookViewId="0">
      <pane xSplit="2" topLeftCell="C1" activePane="topRight" state="frozen"/>
      <selection pane="topRight" activeCell="E28" sqref="E28"/>
    </sheetView>
  </sheetViews>
  <sheetFormatPr baseColWidth="10" defaultColWidth="10.83203125" defaultRowHeight="13" x14ac:dyDescent="0.15"/>
  <cols>
    <col min="1" max="1" width="44.33203125" style="35" customWidth="1"/>
    <col min="2" max="2" width="10.6640625" style="32" customWidth="1"/>
    <col min="3" max="3" width="5.6640625" style="31" customWidth="1"/>
    <col min="4" max="16384" width="10.83203125" style="31"/>
  </cols>
  <sheetData>
    <row r="1" spans="1:3" x14ac:dyDescent="0.15">
      <c r="A1" s="33">
        <f>IF(ROWS(Paramètres!$B$1:'Paramètres'!B1)-1&lt;Paramètres!$B$2,Paramètres!$B$1+ROWS(Paramètres!$B$1:'Paramètres'!B1)-1,"")</f>
        <v>42917</v>
      </c>
      <c r="B1" s="29" t="str">
        <f t="shared" ref="B1:B31" si="0">IF(AND(WEEKDAY(A1,2)&lt;6,ISERROR(MATCH(A1,Fériés,0))),"JRS","FERI")</f>
        <v>FERI</v>
      </c>
      <c r="C1" s="30"/>
    </row>
    <row r="2" spans="1:3" x14ac:dyDescent="0.15">
      <c r="A2" s="33">
        <f>IF(ROWS(Paramètres!$B$1:'Paramètres'!B2)-1&lt;Paramètres!$B$2,Paramètres!$B$1+ROWS(Paramètres!$B$1:'Paramètres'!B2)-1,"")</f>
        <v>42918</v>
      </c>
      <c r="B2" s="29" t="str">
        <f t="shared" si="0"/>
        <v>FERI</v>
      </c>
      <c r="C2" s="30"/>
    </row>
    <row r="3" spans="1:3" x14ac:dyDescent="0.15">
      <c r="A3" s="33">
        <f>IF(ROWS(Paramètres!$B$1:'Paramètres'!B3)-1&lt;Paramètres!$B$2,Paramètres!$B$1+ROWS(Paramètres!$B$1:'Paramètres'!B3)-1,"")</f>
        <v>42919</v>
      </c>
      <c r="B3" s="29" t="str">
        <f t="shared" si="0"/>
        <v>JRS</v>
      </c>
      <c r="C3" s="30"/>
    </row>
    <row r="4" spans="1:3" x14ac:dyDescent="0.15">
      <c r="A4" s="33">
        <f>IF(ROWS(Paramètres!$B$1:'Paramètres'!B4)-1&lt;Paramètres!$B$2,Paramètres!$B$1+ROWS(Paramètres!$B$1:'Paramètres'!B4)-1,"")</f>
        <v>42920</v>
      </c>
      <c r="B4" s="29" t="str">
        <f t="shared" si="0"/>
        <v>JRS</v>
      </c>
      <c r="C4" s="30"/>
    </row>
    <row r="5" spans="1:3" x14ac:dyDescent="0.15">
      <c r="A5" s="33">
        <f>IF(ROWS(Paramètres!$B$1:'Paramètres'!B5)-1&lt;Paramètres!$B$2,Paramètres!$B$1+ROWS(Paramètres!$B$1:'Paramètres'!B5)-1,"")</f>
        <v>42921</v>
      </c>
      <c r="B5" s="29" t="str">
        <f t="shared" si="0"/>
        <v>JRS</v>
      </c>
      <c r="C5" s="30"/>
    </row>
    <row r="6" spans="1:3" x14ac:dyDescent="0.15">
      <c r="A6" s="33">
        <f>IF(ROWS(Paramètres!$B$1:'Paramètres'!B6)-1&lt;Paramètres!$B$2,Paramètres!$B$1+ROWS(Paramètres!$B$1:'Paramètres'!B6)-1,"")</f>
        <v>42922</v>
      </c>
      <c r="B6" s="29" t="str">
        <f t="shared" si="0"/>
        <v>JRS</v>
      </c>
      <c r="C6" s="30"/>
    </row>
    <row r="7" spans="1:3" x14ac:dyDescent="0.15">
      <c r="A7" s="33">
        <f>IF(ROWS(Paramètres!$B$1:'Paramètres'!B7)-1&lt;Paramètres!$B$2,Paramètres!$B$1+ROWS(Paramètres!$B$1:'Paramètres'!B7)-1,"")</f>
        <v>42923</v>
      </c>
      <c r="B7" s="29" t="str">
        <f t="shared" si="0"/>
        <v>JRS</v>
      </c>
      <c r="C7" s="30"/>
    </row>
    <row r="8" spans="1:3" x14ac:dyDescent="0.15">
      <c r="A8" s="33">
        <f>IF(ROWS(Paramètres!$B$1:'Paramètres'!B8)-1&lt;Paramètres!$B$2,Paramètres!$B$1+ROWS(Paramètres!$B$1:'Paramètres'!B8)-1,"")</f>
        <v>42924</v>
      </c>
      <c r="B8" s="29" t="str">
        <f t="shared" si="0"/>
        <v>FERI</v>
      </c>
      <c r="C8" s="30"/>
    </row>
    <row r="9" spans="1:3" x14ac:dyDescent="0.15">
      <c r="A9" s="33">
        <f>IF(ROWS(Paramètres!$B$1:'Paramètres'!B9)-1&lt;Paramètres!$B$2,Paramètres!$B$1+ROWS(Paramètres!$B$1:'Paramètres'!B9)-1,"")</f>
        <v>42925</v>
      </c>
      <c r="B9" s="29" t="str">
        <f t="shared" si="0"/>
        <v>FERI</v>
      </c>
      <c r="C9" s="30"/>
    </row>
    <row r="10" spans="1:3" x14ac:dyDescent="0.15">
      <c r="A10" s="33">
        <f>IF(ROWS(Paramètres!$B$1:'Paramètres'!B10)-1&lt;Paramètres!$B$2,Paramètres!$B$1+ROWS(Paramètres!$B$1:'Paramètres'!B10)-1,"")</f>
        <v>42926</v>
      </c>
      <c r="B10" s="29" t="str">
        <f t="shared" si="0"/>
        <v>JRS</v>
      </c>
      <c r="C10" s="30"/>
    </row>
    <row r="11" spans="1:3" x14ac:dyDescent="0.15">
      <c r="A11" s="33">
        <f>IF(ROWS(Paramètres!$B$1:'Paramètres'!B11)-1&lt;Paramètres!$B$2,Paramètres!$B$1+ROWS(Paramètres!$B$1:'Paramètres'!B11)-1,"")</f>
        <v>42927</v>
      </c>
      <c r="B11" s="29" t="str">
        <f t="shared" si="0"/>
        <v>JRS</v>
      </c>
      <c r="C11" s="30"/>
    </row>
    <row r="12" spans="1:3" x14ac:dyDescent="0.15">
      <c r="A12" s="33">
        <f>IF(ROWS(Paramètres!$B$1:'Paramètres'!B12)-1&lt;Paramètres!$B$2,Paramètres!$B$1+ROWS(Paramètres!$B$1:'Paramètres'!B12)-1,"")</f>
        <v>42928</v>
      </c>
      <c r="B12" s="29" t="str">
        <f t="shared" si="0"/>
        <v>JRS</v>
      </c>
      <c r="C12" s="30"/>
    </row>
    <row r="13" spans="1:3" x14ac:dyDescent="0.15">
      <c r="A13" s="33">
        <f>IF(ROWS(Paramètres!$B$1:'Paramètres'!B13)-1&lt;Paramètres!$B$2,Paramètres!$B$1+ROWS(Paramètres!$B$1:'Paramètres'!B13)-1,"")</f>
        <v>42929</v>
      </c>
      <c r="B13" s="29" t="str">
        <f t="shared" si="0"/>
        <v>JRS</v>
      </c>
      <c r="C13" s="30"/>
    </row>
    <row r="14" spans="1:3" x14ac:dyDescent="0.15">
      <c r="A14" s="33">
        <f>IF(ROWS(Paramètres!$B$1:'Paramètres'!B14)-1&lt;Paramètres!$B$2,Paramètres!$B$1+ROWS(Paramètres!$B$1:'Paramètres'!B14)-1,"")</f>
        <v>42930</v>
      </c>
      <c r="B14" s="29" t="str">
        <f t="shared" si="0"/>
        <v>FERI</v>
      </c>
      <c r="C14" s="30" t="s">
        <v>21</v>
      </c>
    </row>
    <row r="15" spans="1:3" x14ac:dyDescent="0.15">
      <c r="A15" s="33">
        <f>IF(ROWS(Paramètres!$B$1:'Paramètres'!B15)-1&lt;Paramètres!$B$2,Paramètres!$B$1+ROWS(Paramètres!$B$1:'Paramètres'!B15)-1,"")</f>
        <v>42931</v>
      </c>
      <c r="B15" s="29" t="str">
        <f t="shared" si="0"/>
        <v>FERI</v>
      </c>
      <c r="C15" s="30" t="s">
        <v>21</v>
      </c>
    </row>
    <row r="16" spans="1:3" x14ac:dyDescent="0.15">
      <c r="A16" s="33">
        <f>IF(ROWS(Paramètres!$B$1:'Paramètres'!B16)-1&lt;Paramètres!$B$2,Paramètres!$B$1+ROWS(Paramètres!$B$1:'Paramètres'!B16)-1,"")</f>
        <v>42932</v>
      </c>
      <c r="B16" s="29" t="str">
        <f t="shared" si="0"/>
        <v>FERI</v>
      </c>
      <c r="C16" s="30" t="s">
        <v>21</v>
      </c>
    </row>
    <row r="17" spans="1:3" x14ac:dyDescent="0.15">
      <c r="A17" s="33">
        <f>IF(ROWS(Paramètres!$B$1:'Paramètres'!B17)-1&lt;Paramètres!$B$2,Paramètres!$B$1+ROWS(Paramètres!$B$1:'Paramètres'!B17)-1,"")</f>
        <v>42933</v>
      </c>
      <c r="B17" s="29" t="str">
        <f t="shared" si="0"/>
        <v>JRS</v>
      </c>
      <c r="C17" s="30" t="s">
        <v>21</v>
      </c>
    </row>
    <row r="18" spans="1:3" x14ac:dyDescent="0.15">
      <c r="A18" s="33">
        <f>IF(ROWS(Paramètres!$B$1:'Paramètres'!B18)-1&lt;Paramètres!$B$2,Paramètres!$B$1+ROWS(Paramètres!$B$1:'Paramètres'!B18)-1,"")</f>
        <v>42934</v>
      </c>
      <c r="B18" s="29" t="str">
        <f t="shared" si="0"/>
        <v>JRS</v>
      </c>
      <c r="C18" s="30" t="s">
        <v>21</v>
      </c>
    </row>
    <row r="19" spans="1:3" x14ac:dyDescent="0.15">
      <c r="A19" s="33">
        <f>IF(ROWS(Paramètres!$B$1:'Paramètres'!B19)-1&lt;Paramètres!$B$2,Paramètres!$B$1+ROWS(Paramètres!$B$1:'Paramètres'!B19)-1,"")</f>
        <v>42935</v>
      </c>
      <c r="B19" s="29" t="str">
        <f t="shared" si="0"/>
        <v>JRS</v>
      </c>
      <c r="C19" s="30" t="s">
        <v>21</v>
      </c>
    </row>
    <row r="20" spans="1:3" x14ac:dyDescent="0.15">
      <c r="A20" s="33">
        <f>IF(ROWS(Paramètres!$B$1:'Paramètres'!B20)-1&lt;Paramètres!$B$2,Paramètres!$B$1+ROWS(Paramètres!$B$1:'Paramètres'!B20)-1,"")</f>
        <v>42936</v>
      </c>
      <c r="B20" s="29" t="str">
        <f t="shared" si="0"/>
        <v>JRS</v>
      </c>
      <c r="C20" s="30" t="s">
        <v>21</v>
      </c>
    </row>
    <row r="21" spans="1:3" x14ac:dyDescent="0.15">
      <c r="A21" s="33">
        <f>IF(ROWS(Paramètres!$B$1:'Paramètres'!B21)-1&lt;Paramètres!$B$2,Paramètres!$B$1+ROWS(Paramètres!$B$1:'Paramètres'!B21)-1,"")</f>
        <v>42937</v>
      </c>
      <c r="B21" s="29" t="str">
        <f t="shared" si="0"/>
        <v>JRS</v>
      </c>
      <c r="C21" s="30"/>
    </row>
    <row r="22" spans="1:3" x14ac:dyDescent="0.15">
      <c r="A22" s="33">
        <f>IF(ROWS(Paramètres!$B$1:'Paramètres'!B22)-1&lt;Paramètres!$B$2,Paramètres!$B$1+ROWS(Paramètres!$B$1:'Paramètres'!B22)-1,"")</f>
        <v>42938</v>
      </c>
      <c r="B22" s="29" t="str">
        <f t="shared" si="0"/>
        <v>FERI</v>
      </c>
      <c r="C22" s="30"/>
    </row>
    <row r="23" spans="1:3" x14ac:dyDescent="0.15">
      <c r="A23" s="33">
        <f>IF(ROWS(Paramètres!$B$1:'Paramètres'!B23)-1&lt;Paramètres!$B$2,Paramètres!$B$1+ROWS(Paramètres!$B$1:'Paramètres'!B23)-1,"")</f>
        <v>42939</v>
      </c>
      <c r="B23" s="29" t="str">
        <f t="shared" si="0"/>
        <v>FERI</v>
      </c>
      <c r="C23" s="30" t="s">
        <v>21</v>
      </c>
    </row>
    <row r="24" spans="1:3" x14ac:dyDescent="0.15">
      <c r="A24" s="33">
        <f>IF(ROWS(Paramètres!$B$1:'Paramètres'!B24)-1&lt;Paramètres!$B$2,Paramètres!$B$1+ROWS(Paramètres!$B$1:'Paramètres'!B24)-1,"")</f>
        <v>42940</v>
      </c>
      <c r="B24" s="29" t="str">
        <f t="shared" si="0"/>
        <v>JRS</v>
      </c>
      <c r="C24" s="30"/>
    </row>
    <row r="25" spans="1:3" x14ac:dyDescent="0.15">
      <c r="A25" s="33">
        <f>IF(ROWS(Paramètres!$B$1:'Paramètres'!B25)-1&lt;Paramètres!$B$2,Paramètres!$B$1+ROWS(Paramètres!$B$1:'Paramètres'!B25)-1,"")</f>
        <v>42941</v>
      </c>
      <c r="B25" s="29" t="str">
        <f t="shared" si="0"/>
        <v>JRS</v>
      </c>
      <c r="C25" s="30"/>
    </row>
    <row r="26" spans="1:3" x14ac:dyDescent="0.15">
      <c r="A26" s="33">
        <f>IF(ROWS(Paramètres!$B$1:'Paramètres'!B26)-1&lt;Paramètres!$B$2,Paramètres!$B$1+ROWS(Paramètres!$B$1:'Paramètres'!B26)-1,"")</f>
        <v>42942</v>
      </c>
      <c r="B26" s="29" t="str">
        <f t="shared" si="0"/>
        <v>JRS</v>
      </c>
      <c r="C26" s="30"/>
    </row>
    <row r="27" spans="1:3" x14ac:dyDescent="0.15">
      <c r="A27" s="33">
        <f>IF(ROWS(Paramètres!$B$1:'Paramètres'!B27)-1&lt;Paramètres!$B$2,Paramètres!$B$1+ROWS(Paramètres!$B$1:'Paramètres'!B27)-1,"")</f>
        <v>42943</v>
      </c>
      <c r="B27" s="29" t="str">
        <f t="shared" si="0"/>
        <v>JRS</v>
      </c>
      <c r="C27" s="30"/>
    </row>
    <row r="28" spans="1:3" x14ac:dyDescent="0.15">
      <c r="A28" s="33">
        <f>IF(ROWS(Paramètres!$B$1:'Paramètres'!B28)-1&lt;Paramètres!$B$2,Paramètres!$B$1+ROWS(Paramètres!$B$1:'Paramètres'!B28)-1,"")</f>
        <v>42944</v>
      </c>
      <c r="B28" s="29" t="str">
        <f t="shared" si="0"/>
        <v>JRS</v>
      </c>
      <c r="C28" s="30"/>
    </row>
    <row r="29" spans="1:3" x14ac:dyDescent="0.15">
      <c r="A29" s="33">
        <f>IF(ROWS(Paramètres!$B$1:'Paramètres'!B29)-1&lt;Paramètres!$B$2,Paramètres!$B$1+ROWS(Paramètres!$B$1:'Paramètres'!B29)-1,"")</f>
        <v>42945</v>
      </c>
      <c r="B29" s="29" t="str">
        <f t="shared" si="0"/>
        <v>FERI</v>
      </c>
      <c r="C29" s="30"/>
    </row>
    <row r="30" spans="1:3" x14ac:dyDescent="0.15">
      <c r="A30" s="33">
        <f>IF(ROWS(Paramètres!$B$1:'Paramètres'!B30)-1&lt;Paramètres!$B$2,Paramètres!$B$1+ROWS(Paramètres!$B$1:'Paramètres'!B30)-1,"")</f>
        <v>42946</v>
      </c>
      <c r="B30" s="29" t="str">
        <f t="shared" si="0"/>
        <v>FERI</v>
      </c>
      <c r="C30" s="30"/>
    </row>
    <row r="31" spans="1:3" x14ac:dyDescent="0.15">
      <c r="A31" s="33">
        <f>IF(ROWS(Paramètres!$B$1:'Paramètres'!B31)-1&lt;Paramètres!$B$2,Paramètres!$B$1+ROWS(Paramètres!$B$1:'Paramètres'!B31)-1,"")</f>
        <v>42947</v>
      </c>
      <c r="B31" s="29" t="str">
        <f t="shared" si="0"/>
        <v>JRS</v>
      </c>
      <c r="C31" s="30"/>
    </row>
    <row r="32" spans="1:3" s="36" customFormat="1" x14ac:dyDescent="0.15">
      <c r="A32" s="34"/>
      <c r="B32" s="34"/>
      <c r="C32" s="43"/>
    </row>
    <row r="33" spans="1:6" s="36" customFormat="1" x14ac:dyDescent="0.15">
      <c r="A33" s="45" t="s">
        <v>25</v>
      </c>
      <c r="B33" s="46" t="s">
        <v>19</v>
      </c>
      <c r="C33" s="47">
        <f t="shared" ref="C33" si="1">COUNTIFS(C$1:C$31,"A",JSFERIE,"Jrs")</f>
        <v>4</v>
      </c>
      <c r="D33" s="48">
        <v>4</v>
      </c>
      <c r="E33" s="49"/>
      <c r="F33" s="49"/>
    </row>
    <row r="34" spans="1:6" s="36" customFormat="1" x14ac:dyDescent="0.15">
      <c r="A34" s="45" t="s">
        <v>27</v>
      </c>
      <c r="B34" s="46" t="s">
        <v>20</v>
      </c>
      <c r="C34" s="47">
        <f>C38-(C35*2)</f>
        <v>2</v>
      </c>
      <c r="D34" s="48">
        <v>2</v>
      </c>
      <c r="E34" s="49"/>
      <c r="F34" s="49"/>
    </row>
    <row r="35" spans="1:6" s="36" customFormat="1" x14ac:dyDescent="0.15">
      <c r="A35" s="45" t="s">
        <v>26</v>
      </c>
      <c r="B35" s="45"/>
      <c r="C35" s="47">
        <f>SUMPRODUCT((C1:C30="A")*(WEEKDAY(A1:A30)=7)*(C2:C31="A")*(WEEKDAY(A2:A31)=1))</f>
        <v>1</v>
      </c>
      <c r="D35" s="48">
        <v>1</v>
      </c>
      <c r="E35" s="49"/>
      <c r="F35" s="49"/>
    </row>
    <row r="36" spans="1:6" s="36" customFormat="1" x14ac:dyDescent="0.15">
      <c r="B36" s="35"/>
    </row>
    <row r="37" spans="1:6" s="36" customFormat="1" x14ac:dyDescent="0.15">
      <c r="A37" s="35"/>
      <c r="B37" s="35"/>
    </row>
    <row r="38" spans="1:6" s="36" customFormat="1" x14ac:dyDescent="0.15">
      <c r="A38" s="51" t="s">
        <v>28</v>
      </c>
      <c r="B38" s="51"/>
      <c r="C38" s="52">
        <f t="shared" ref="C34:C40" si="2">COUNTIFS(C$1:C$31,"A",JSFERIE,"Feri")</f>
        <v>4</v>
      </c>
    </row>
    <row r="39" spans="1:6" s="36" customFormat="1" x14ac:dyDescent="0.15">
      <c r="A39" s="35"/>
      <c r="B39" s="35"/>
    </row>
    <row r="40" spans="1:6" s="36" customFormat="1" ht="16" x14ac:dyDescent="0.15">
      <c r="A40" s="44">
        <v>42917</v>
      </c>
      <c r="B40" s="35"/>
    </row>
    <row r="41" spans="1:6" s="36" customFormat="1" x14ac:dyDescent="0.15">
      <c r="A41" s="35"/>
      <c r="B41" s="35"/>
    </row>
    <row r="42" spans="1:6" s="36" customFormat="1" x14ac:dyDescent="0.15">
      <c r="A42" s="35"/>
      <c r="B42" s="35"/>
    </row>
    <row r="43" spans="1:6" s="36" customFormat="1" x14ac:dyDescent="0.15">
      <c r="A43" s="35"/>
      <c r="B43" s="35"/>
    </row>
    <row r="44" spans="1:6" s="36" customFormat="1" x14ac:dyDescent="0.15">
      <c r="A44" s="35"/>
      <c r="B44" s="35"/>
    </row>
    <row r="45" spans="1:6" s="36" customFormat="1" x14ac:dyDescent="0.15">
      <c r="A45" s="35"/>
      <c r="B45" s="35"/>
    </row>
    <row r="46" spans="1:6" s="36" customFormat="1" x14ac:dyDescent="0.15">
      <c r="A46" s="35"/>
      <c r="B46" s="35"/>
    </row>
    <row r="47" spans="1:6" s="36" customFormat="1" x14ac:dyDescent="0.15">
      <c r="A47" s="35"/>
      <c r="B47" s="35"/>
    </row>
    <row r="48" spans="1:6" s="36" customFormat="1" x14ac:dyDescent="0.15">
      <c r="A48" s="35"/>
      <c r="B48" s="35"/>
    </row>
    <row r="49" spans="1:2" s="36" customFormat="1" x14ac:dyDescent="0.15">
      <c r="A49" s="35"/>
      <c r="B49" s="35"/>
    </row>
    <row r="50" spans="1:2" s="36" customFormat="1" x14ac:dyDescent="0.15">
      <c r="A50" s="35"/>
      <c r="B50" s="35"/>
    </row>
    <row r="51" spans="1:2" s="36" customFormat="1" x14ac:dyDescent="0.15">
      <c r="A51" s="35"/>
      <c r="B51" s="35"/>
    </row>
    <row r="52" spans="1:2" s="36" customFormat="1" x14ac:dyDescent="0.15">
      <c r="A52" s="35"/>
      <c r="B52" s="35"/>
    </row>
    <row r="53" spans="1:2" s="36" customFormat="1" x14ac:dyDescent="0.15">
      <c r="A53" s="35"/>
      <c r="B53" s="35"/>
    </row>
    <row r="54" spans="1:2" s="36" customFormat="1" x14ac:dyDescent="0.15">
      <c r="A54" s="35"/>
      <c r="B54" s="35"/>
    </row>
    <row r="55" spans="1:2" s="36" customFormat="1" x14ac:dyDescent="0.15">
      <c r="A55" s="35"/>
      <c r="B55" s="35"/>
    </row>
    <row r="56" spans="1:2" s="36" customFormat="1" x14ac:dyDescent="0.15">
      <c r="A56" s="35"/>
      <c r="B56" s="35"/>
    </row>
    <row r="57" spans="1:2" s="36" customFormat="1" x14ac:dyDescent="0.15">
      <c r="A57" s="35"/>
      <c r="B57" s="35"/>
    </row>
    <row r="58" spans="1:2" s="36" customFormat="1" x14ac:dyDescent="0.15">
      <c r="A58" s="35"/>
      <c r="B58" s="35"/>
    </row>
    <row r="59" spans="1:2" s="36" customFormat="1" x14ac:dyDescent="0.15">
      <c r="A59" s="35"/>
      <c r="B59" s="35"/>
    </row>
    <row r="60" spans="1:2" s="36" customFormat="1" x14ac:dyDescent="0.15">
      <c r="A60" s="35"/>
      <c r="B60" s="35"/>
    </row>
    <row r="61" spans="1:2" s="36" customFormat="1" x14ac:dyDescent="0.15">
      <c r="A61" s="35"/>
      <c r="B61" s="35"/>
    </row>
    <row r="62" spans="1:2" s="36" customFormat="1" x14ac:dyDescent="0.15">
      <c r="A62" s="35"/>
      <c r="B62" s="35"/>
    </row>
    <row r="63" spans="1:2" s="36" customFormat="1" x14ac:dyDescent="0.15">
      <c r="A63" s="35"/>
      <c r="B63" s="35"/>
    </row>
    <row r="64" spans="1:2" s="36" customFormat="1" x14ac:dyDescent="0.15">
      <c r="A64" s="35"/>
      <c r="B64" s="35"/>
    </row>
    <row r="65" spans="1:2" s="36" customFormat="1" x14ac:dyDescent="0.15">
      <c r="A65" s="35"/>
      <c r="B65" s="35"/>
    </row>
    <row r="66" spans="1:2" s="36" customFormat="1" x14ac:dyDescent="0.15">
      <c r="A66" s="35"/>
      <c r="B66" s="35"/>
    </row>
    <row r="67" spans="1:2" s="36" customFormat="1" x14ac:dyDescent="0.15">
      <c r="A67" s="35"/>
      <c r="B67" s="35"/>
    </row>
    <row r="68" spans="1:2" s="36" customFormat="1" x14ac:dyDescent="0.15">
      <c r="A68" s="35"/>
      <c r="B68" s="35"/>
    </row>
    <row r="69" spans="1:2" s="36" customFormat="1" x14ac:dyDescent="0.15">
      <c r="A69" s="35"/>
      <c r="B69" s="35"/>
    </row>
    <row r="70" spans="1:2" s="36" customFormat="1" x14ac:dyDescent="0.15">
      <c r="A70" s="35"/>
      <c r="B70" s="35"/>
    </row>
    <row r="71" spans="1:2" s="36" customFormat="1" x14ac:dyDescent="0.15">
      <c r="A71" s="35"/>
      <c r="B71" s="35"/>
    </row>
    <row r="72" spans="1:2" s="36" customFormat="1" x14ac:dyDescent="0.15">
      <c r="A72" s="35"/>
      <c r="B72" s="35"/>
    </row>
    <row r="73" spans="1:2" s="36" customFormat="1" x14ac:dyDescent="0.15">
      <c r="A73" s="35"/>
      <c r="B73" s="35"/>
    </row>
    <row r="74" spans="1:2" s="36" customFormat="1" x14ac:dyDescent="0.15">
      <c r="A74" s="35"/>
      <c r="B74" s="35"/>
    </row>
    <row r="75" spans="1:2" s="36" customFormat="1" x14ac:dyDescent="0.15">
      <c r="A75" s="35"/>
      <c r="B75" s="35"/>
    </row>
    <row r="76" spans="1:2" s="36" customFormat="1" x14ac:dyDescent="0.15">
      <c r="A76" s="35"/>
      <c r="B76" s="35"/>
    </row>
    <row r="77" spans="1:2" s="36" customFormat="1" x14ac:dyDescent="0.15">
      <c r="A77" s="35"/>
      <c r="B77" s="35"/>
    </row>
    <row r="78" spans="1:2" s="36" customFormat="1" x14ac:dyDescent="0.15">
      <c r="A78" s="35"/>
      <c r="B78" s="35"/>
    </row>
    <row r="79" spans="1:2" s="36" customFormat="1" x14ac:dyDescent="0.15">
      <c r="A79" s="35"/>
      <c r="B79" s="35"/>
    </row>
    <row r="80" spans="1:2" s="36" customFormat="1" x14ac:dyDescent="0.15">
      <c r="A80" s="35"/>
      <c r="B80" s="35"/>
    </row>
    <row r="81" spans="1:2" s="36" customFormat="1" x14ac:dyDescent="0.15">
      <c r="A81" s="35"/>
      <c r="B81" s="35"/>
    </row>
    <row r="82" spans="1:2" s="36" customFormat="1" x14ac:dyDescent="0.15">
      <c r="A82" s="35"/>
      <c r="B82" s="35"/>
    </row>
    <row r="83" spans="1:2" s="36" customFormat="1" x14ac:dyDescent="0.15">
      <c r="A83" s="35"/>
      <c r="B83" s="35"/>
    </row>
    <row r="84" spans="1:2" s="36" customFormat="1" x14ac:dyDescent="0.15">
      <c r="A84" s="35"/>
      <c r="B84" s="35"/>
    </row>
    <row r="85" spans="1:2" s="36" customFormat="1" x14ac:dyDescent="0.15">
      <c r="A85" s="35"/>
      <c r="B85" s="35"/>
    </row>
    <row r="86" spans="1:2" s="36" customFormat="1" x14ac:dyDescent="0.15">
      <c r="A86" s="35"/>
      <c r="B86" s="35"/>
    </row>
    <row r="87" spans="1:2" s="36" customFormat="1" x14ac:dyDescent="0.15">
      <c r="A87" s="35"/>
      <c r="B87" s="35"/>
    </row>
    <row r="88" spans="1:2" s="36" customFormat="1" x14ac:dyDescent="0.15">
      <c r="A88" s="35"/>
      <c r="B88" s="35"/>
    </row>
    <row r="89" spans="1:2" s="36" customFormat="1" x14ac:dyDescent="0.15">
      <c r="A89" s="35"/>
      <c r="B89" s="35"/>
    </row>
    <row r="90" spans="1:2" s="36" customFormat="1" x14ac:dyDescent="0.15">
      <c r="A90" s="35"/>
      <c r="B90" s="35"/>
    </row>
    <row r="91" spans="1:2" s="36" customFormat="1" x14ac:dyDescent="0.15">
      <c r="A91" s="35"/>
      <c r="B91" s="35"/>
    </row>
    <row r="92" spans="1:2" s="36" customFormat="1" x14ac:dyDescent="0.15">
      <c r="A92" s="35"/>
      <c r="B92" s="35"/>
    </row>
    <row r="93" spans="1:2" s="36" customFormat="1" x14ac:dyDescent="0.15">
      <c r="A93" s="35"/>
      <c r="B93" s="35"/>
    </row>
    <row r="94" spans="1:2" s="36" customFormat="1" x14ac:dyDescent="0.15">
      <c r="A94" s="35"/>
      <c r="B94" s="35"/>
    </row>
    <row r="95" spans="1:2" s="36" customFormat="1" x14ac:dyDescent="0.15">
      <c r="A95" s="35"/>
      <c r="B95" s="35"/>
    </row>
    <row r="96" spans="1:2" s="36" customFormat="1" x14ac:dyDescent="0.15">
      <c r="A96" s="35"/>
      <c r="B96" s="35"/>
    </row>
    <row r="97" spans="1:2" s="36" customFormat="1" x14ac:dyDescent="0.15">
      <c r="A97" s="35"/>
      <c r="B97" s="35"/>
    </row>
    <row r="98" spans="1:2" s="36" customFormat="1" x14ac:dyDescent="0.15">
      <c r="A98" s="35"/>
      <c r="B98" s="35"/>
    </row>
    <row r="99" spans="1:2" s="36" customFormat="1" x14ac:dyDescent="0.15">
      <c r="A99" s="35"/>
      <c r="B99" s="35"/>
    </row>
    <row r="100" spans="1:2" s="36" customFormat="1" x14ac:dyDescent="0.15">
      <c r="A100" s="35"/>
      <c r="B100" s="35"/>
    </row>
    <row r="101" spans="1:2" s="36" customFormat="1" x14ac:dyDescent="0.15">
      <c r="A101" s="35"/>
      <c r="B101" s="35"/>
    </row>
    <row r="102" spans="1:2" s="36" customFormat="1" x14ac:dyDescent="0.15">
      <c r="A102" s="35"/>
      <c r="B102" s="35"/>
    </row>
    <row r="103" spans="1:2" s="36" customFormat="1" x14ac:dyDescent="0.15">
      <c r="A103" s="35"/>
      <c r="B103" s="35"/>
    </row>
    <row r="104" spans="1:2" s="36" customFormat="1" x14ac:dyDescent="0.15">
      <c r="A104" s="35"/>
      <c r="B104" s="35"/>
    </row>
    <row r="105" spans="1:2" s="36" customFormat="1" x14ac:dyDescent="0.15">
      <c r="A105" s="35"/>
      <c r="B105" s="35"/>
    </row>
    <row r="106" spans="1:2" s="36" customFormat="1" x14ac:dyDescent="0.15">
      <c r="A106" s="35"/>
      <c r="B106" s="35"/>
    </row>
    <row r="107" spans="1:2" s="36" customFormat="1" x14ac:dyDescent="0.15">
      <c r="A107" s="35"/>
      <c r="B107" s="35"/>
    </row>
    <row r="108" spans="1:2" s="36" customFormat="1" x14ac:dyDescent="0.15">
      <c r="A108" s="35"/>
      <c r="B108" s="35"/>
    </row>
    <row r="109" spans="1:2" s="36" customFormat="1" x14ac:dyDescent="0.15">
      <c r="A109" s="35"/>
      <c r="B109" s="35"/>
    </row>
    <row r="110" spans="1:2" s="36" customFormat="1" x14ac:dyDescent="0.15">
      <c r="A110" s="35"/>
      <c r="B110" s="35"/>
    </row>
    <row r="111" spans="1:2" s="36" customFormat="1" x14ac:dyDescent="0.15">
      <c r="A111" s="35"/>
      <c r="B111" s="35"/>
    </row>
    <row r="112" spans="1:2" s="36" customFormat="1" x14ac:dyDescent="0.15">
      <c r="A112" s="35"/>
      <c r="B112" s="35"/>
    </row>
    <row r="113" spans="1:2" s="36" customFormat="1" x14ac:dyDescent="0.15">
      <c r="A113" s="35"/>
      <c r="B113" s="35"/>
    </row>
    <row r="114" spans="1:2" s="36" customFormat="1" x14ac:dyDescent="0.15">
      <c r="A114" s="35"/>
      <c r="B114" s="35"/>
    </row>
    <row r="115" spans="1:2" s="36" customFormat="1" x14ac:dyDescent="0.15">
      <c r="A115" s="35"/>
      <c r="B115" s="35"/>
    </row>
    <row r="116" spans="1:2" s="36" customFormat="1" x14ac:dyDescent="0.15">
      <c r="A116" s="35"/>
      <c r="B116" s="35"/>
    </row>
    <row r="117" spans="1:2" s="36" customFormat="1" x14ac:dyDescent="0.15">
      <c r="A117" s="35"/>
      <c r="B117" s="35"/>
    </row>
    <row r="118" spans="1:2" s="36" customFormat="1" x14ac:dyDescent="0.15">
      <c r="A118" s="35"/>
      <c r="B118" s="35"/>
    </row>
    <row r="119" spans="1:2" s="36" customFormat="1" x14ac:dyDescent="0.15">
      <c r="A119" s="35"/>
      <c r="B119" s="35"/>
    </row>
    <row r="120" spans="1:2" s="36" customFormat="1" x14ac:dyDescent="0.15">
      <c r="A120" s="35"/>
      <c r="B120" s="35"/>
    </row>
    <row r="121" spans="1:2" s="36" customFormat="1" x14ac:dyDescent="0.15">
      <c r="A121" s="35"/>
      <c r="B121" s="35"/>
    </row>
    <row r="122" spans="1:2" s="36" customFormat="1" x14ac:dyDescent="0.15">
      <c r="A122" s="35"/>
      <c r="B122" s="35"/>
    </row>
    <row r="123" spans="1:2" s="36" customFormat="1" x14ac:dyDescent="0.15">
      <c r="A123" s="35"/>
      <c r="B123" s="35"/>
    </row>
    <row r="124" spans="1:2" s="36" customFormat="1" x14ac:dyDescent="0.15">
      <c r="A124" s="35"/>
      <c r="B124" s="35"/>
    </row>
    <row r="125" spans="1:2" s="36" customFormat="1" x14ac:dyDescent="0.15">
      <c r="A125" s="35"/>
      <c r="B125" s="35"/>
    </row>
    <row r="126" spans="1:2" s="36" customFormat="1" x14ac:dyDescent="0.15">
      <c r="A126" s="35"/>
      <c r="B126" s="35"/>
    </row>
    <row r="127" spans="1:2" s="36" customFormat="1" x14ac:dyDescent="0.15">
      <c r="A127" s="35"/>
      <c r="B127" s="35"/>
    </row>
    <row r="128" spans="1:2" s="36" customFormat="1" x14ac:dyDescent="0.15">
      <c r="A128" s="35"/>
      <c r="B128" s="35"/>
    </row>
    <row r="129" spans="1:2" s="36" customFormat="1" x14ac:dyDescent="0.15">
      <c r="A129" s="35"/>
      <c r="B129" s="35"/>
    </row>
    <row r="130" spans="1:2" s="36" customFormat="1" x14ac:dyDescent="0.15">
      <c r="A130" s="35"/>
      <c r="B130" s="35"/>
    </row>
    <row r="131" spans="1:2" s="36" customFormat="1" x14ac:dyDescent="0.15">
      <c r="A131" s="35"/>
      <c r="B131" s="35"/>
    </row>
    <row r="132" spans="1:2" s="36" customFormat="1" x14ac:dyDescent="0.15">
      <c r="A132" s="35"/>
      <c r="B132" s="35"/>
    </row>
    <row r="133" spans="1:2" s="36" customFormat="1" x14ac:dyDescent="0.15">
      <c r="A133" s="35"/>
      <c r="B133" s="35"/>
    </row>
    <row r="134" spans="1:2" s="36" customFormat="1" x14ac:dyDescent="0.15">
      <c r="A134" s="35"/>
      <c r="B134" s="35"/>
    </row>
    <row r="135" spans="1:2" s="36" customFormat="1" x14ac:dyDescent="0.15">
      <c r="A135" s="35"/>
      <c r="B135" s="35"/>
    </row>
    <row r="136" spans="1:2" s="36" customFormat="1" x14ac:dyDescent="0.15">
      <c r="A136" s="35"/>
      <c r="B136" s="35"/>
    </row>
    <row r="137" spans="1:2" s="36" customFormat="1" x14ac:dyDescent="0.15">
      <c r="A137" s="35"/>
      <c r="B137" s="35"/>
    </row>
    <row r="138" spans="1:2" s="36" customFormat="1" x14ac:dyDescent="0.15">
      <c r="A138" s="35"/>
      <c r="B138" s="35"/>
    </row>
    <row r="139" spans="1:2" s="36" customFormat="1" x14ac:dyDescent="0.15">
      <c r="A139" s="35"/>
      <c r="B139" s="35"/>
    </row>
    <row r="140" spans="1:2" s="36" customFormat="1" x14ac:dyDescent="0.15">
      <c r="A140" s="35"/>
      <c r="B140" s="35"/>
    </row>
    <row r="141" spans="1:2" s="36" customFormat="1" x14ac:dyDescent="0.15">
      <c r="A141" s="35"/>
      <c r="B141" s="35"/>
    </row>
    <row r="142" spans="1:2" s="36" customFormat="1" x14ac:dyDescent="0.15">
      <c r="A142" s="35"/>
      <c r="B142" s="35"/>
    </row>
    <row r="143" spans="1:2" s="36" customFormat="1" x14ac:dyDescent="0.15">
      <c r="A143" s="35"/>
      <c r="B143" s="35"/>
    </row>
    <row r="144" spans="1:2" s="36" customFormat="1" x14ac:dyDescent="0.15">
      <c r="A144" s="35"/>
      <c r="B144" s="35"/>
    </row>
    <row r="145" spans="1:2" s="36" customFormat="1" x14ac:dyDescent="0.15">
      <c r="A145" s="35"/>
      <c r="B145" s="35"/>
    </row>
    <row r="146" spans="1:2" s="36" customFormat="1" x14ac:dyDescent="0.15">
      <c r="A146" s="35"/>
      <c r="B146" s="35"/>
    </row>
    <row r="147" spans="1:2" s="36" customFormat="1" x14ac:dyDescent="0.15">
      <c r="A147" s="35"/>
      <c r="B147" s="35"/>
    </row>
    <row r="148" spans="1:2" s="36" customFormat="1" x14ac:dyDescent="0.15">
      <c r="A148" s="35"/>
      <c r="B148" s="35"/>
    </row>
    <row r="149" spans="1:2" s="36" customFormat="1" x14ac:dyDescent="0.15">
      <c r="A149" s="35"/>
      <c r="B149" s="35"/>
    </row>
    <row r="150" spans="1:2" s="36" customFormat="1" x14ac:dyDescent="0.15">
      <c r="A150" s="35"/>
      <c r="B150" s="35"/>
    </row>
    <row r="151" spans="1:2" s="36" customFormat="1" x14ac:dyDescent="0.15">
      <c r="A151" s="35"/>
      <c r="B151" s="35"/>
    </row>
    <row r="152" spans="1:2" s="36" customFormat="1" x14ac:dyDescent="0.15">
      <c r="A152" s="35"/>
      <c r="B152" s="35"/>
    </row>
    <row r="153" spans="1:2" s="36" customFormat="1" x14ac:dyDescent="0.15">
      <c r="A153" s="35"/>
      <c r="B153" s="35"/>
    </row>
    <row r="154" spans="1:2" s="36" customFormat="1" x14ac:dyDescent="0.15">
      <c r="A154" s="35"/>
      <c r="B154" s="35"/>
    </row>
    <row r="155" spans="1:2" s="36" customFormat="1" x14ac:dyDescent="0.15">
      <c r="A155" s="35"/>
      <c r="B155" s="35"/>
    </row>
    <row r="156" spans="1:2" s="36" customFormat="1" x14ac:dyDescent="0.15">
      <c r="A156" s="35"/>
      <c r="B156" s="35"/>
    </row>
    <row r="157" spans="1:2" s="36" customFormat="1" x14ac:dyDescent="0.15">
      <c r="A157" s="35"/>
      <c r="B157" s="35"/>
    </row>
    <row r="158" spans="1:2" s="36" customFormat="1" x14ac:dyDescent="0.15">
      <c r="A158" s="35"/>
      <c r="B158" s="35"/>
    </row>
    <row r="159" spans="1:2" s="36" customFormat="1" x14ac:dyDescent="0.15">
      <c r="A159" s="35"/>
      <c r="B159" s="35"/>
    </row>
    <row r="160" spans="1:2" s="36" customFormat="1" x14ac:dyDescent="0.15">
      <c r="A160" s="35"/>
      <c r="B160" s="35"/>
    </row>
    <row r="161" spans="1:2" s="36" customFormat="1" x14ac:dyDescent="0.15">
      <c r="A161" s="35"/>
      <c r="B161" s="35"/>
    </row>
    <row r="162" spans="1:2" s="36" customFormat="1" x14ac:dyDescent="0.15">
      <c r="A162" s="35"/>
      <c r="B162" s="35"/>
    </row>
    <row r="163" spans="1:2" s="36" customFormat="1" x14ac:dyDescent="0.15">
      <c r="A163" s="35"/>
      <c r="B163" s="35"/>
    </row>
    <row r="164" spans="1:2" s="36" customFormat="1" x14ac:dyDescent="0.15">
      <c r="A164" s="35"/>
      <c r="B164" s="35"/>
    </row>
    <row r="165" spans="1:2" s="36" customFormat="1" x14ac:dyDescent="0.15">
      <c r="A165" s="35"/>
      <c r="B165" s="35"/>
    </row>
    <row r="166" spans="1:2" s="36" customFormat="1" x14ac:dyDescent="0.15">
      <c r="A166" s="35"/>
      <c r="B166" s="35"/>
    </row>
    <row r="167" spans="1:2" s="36" customFormat="1" x14ac:dyDescent="0.15">
      <c r="A167" s="35"/>
      <c r="B167" s="35"/>
    </row>
    <row r="168" spans="1:2" s="36" customFormat="1" x14ac:dyDescent="0.15">
      <c r="A168" s="35"/>
      <c r="B168" s="35"/>
    </row>
    <row r="169" spans="1:2" s="36" customFormat="1" x14ac:dyDescent="0.15">
      <c r="A169" s="35"/>
      <c r="B169" s="35"/>
    </row>
    <row r="170" spans="1:2" s="36" customFormat="1" x14ac:dyDescent="0.15">
      <c r="A170" s="35"/>
      <c r="B170" s="35"/>
    </row>
    <row r="171" spans="1:2" s="36" customFormat="1" x14ac:dyDescent="0.15">
      <c r="A171" s="35"/>
      <c r="B171" s="35"/>
    </row>
    <row r="172" spans="1:2" s="36" customFormat="1" x14ac:dyDescent="0.15">
      <c r="A172" s="35"/>
      <c r="B172" s="35"/>
    </row>
    <row r="173" spans="1:2" s="36" customFormat="1" x14ac:dyDescent="0.15">
      <c r="A173" s="35"/>
      <c r="B173" s="35"/>
    </row>
    <row r="174" spans="1:2" s="36" customFormat="1" x14ac:dyDescent="0.15">
      <c r="A174" s="35"/>
      <c r="B174" s="35"/>
    </row>
    <row r="175" spans="1:2" s="36" customFormat="1" x14ac:dyDescent="0.15">
      <c r="A175" s="35"/>
      <c r="B175" s="35"/>
    </row>
    <row r="176" spans="1:2" s="36" customFormat="1" x14ac:dyDescent="0.15">
      <c r="A176" s="35"/>
      <c r="B176" s="35"/>
    </row>
    <row r="177" spans="1:2" s="36" customFormat="1" x14ac:dyDescent="0.15">
      <c r="A177" s="35"/>
      <c r="B177" s="35"/>
    </row>
    <row r="178" spans="1:2" s="36" customFormat="1" x14ac:dyDescent="0.15">
      <c r="A178" s="35"/>
      <c r="B178" s="35"/>
    </row>
    <row r="179" spans="1:2" s="36" customFormat="1" x14ac:dyDescent="0.15">
      <c r="A179" s="35"/>
      <c r="B179" s="35"/>
    </row>
    <row r="180" spans="1:2" s="36" customFormat="1" x14ac:dyDescent="0.15">
      <c r="A180" s="35"/>
      <c r="B180" s="35"/>
    </row>
    <row r="181" spans="1:2" s="36" customFormat="1" x14ac:dyDescent="0.15">
      <c r="A181" s="35"/>
      <c r="B181" s="35"/>
    </row>
    <row r="182" spans="1:2" s="36" customFormat="1" x14ac:dyDescent="0.15">
      <c r="A182" s="35"/>
      <c r="B182" s="35"/>
    </row>
    <row r="183" spans="1:2" s="36" customFormat="1" x14ac:dyDescent="0.15">
      <c r="A183" s="35"/>
      <c r="B183" s="35"/>
    </row>
    <row r="184" spans="1:2" s="36" customFormat="1" x14ac:dyDescent="0.15">
      <c r="A184" s="35"/>
      <c r="B184" s="35"/>
    </row>
    <row r="185" spans="1:2" s="36" customFormat="1" x14ac:dyDescent="0.15">
      <c r="A185" s="35"/>
      <c r="B185" s="35"/>
    </row>
    <row r="186" spans="1:2" s="36" customFormat="1" x14ac:dyDescent="0.15">
      <c r="A186" s="35"/>
      <c r="B186" s="35"/>
    </row>
    <row r="187" spans="1:2" s="36" customFormat="1" x14ac:dyDescent="0.15">
      <c r="A187" s="35"/>
      <c r="B187" s="35"/>
    </row>
    <row r="188" spans="1:2" s="36" customFormat="1" x14ac:dyDescent="0.15">
      <c r="A188" s="35"/>
      <c r="B188" s="35"/>
    </row>
    <row r="189" spans="1:2" s="36" customFormat="1" x14ac:dyDescent="0.15">
      <c r="A189" s="35"/>
      <c r="B189" s="35"/>
    </row>
    <row r="190" spans="1:2" s="36" customFormat="1" x14ac:dyDescent="0.15">
      <c r="A190" s="35"/>
      <c r="B190" s="35"/>
    </row>
    <row r="191" spans="1:2" s="36" customFormat="1" x14ac:dyDescent="0.15">
      <c r="A191" s="35"/>
      <c r="B191" s="35"/>
    </row>
    <row r="192" spans="1:2" s="36" customFormat="1" x14ac:dyDescent="0.15">
      <c r="A192" s="35"/>
      <c r="B192" s="35"/>
    </row>
    <row r="193" spans="1:2" s="36" customFormat="1" x14ac:dyDescent="0.15">
      <c r="A193" s="35"/>
      <c r="B193" s="35"/>
    </row>
    <row r="194" spans="1:2" s="36" customFormat="1" x14ac:dyDescent="0.15">
      <c r="A194" s="35"/>
      <c r="B194" s="35"/>
    </row>
    <row r="195" spans="1:2" s="36" customFormat="1" x14ac:dyDescent="0.15">
      <c r="A195" s="35"/>
      <c r="B195" s="35"/>
    </row>
    <row r="196" spans="1:2" s="36" customFormat="1" x14ac:dyDescent="0.15">
      <c r="A196" s="35"/>
      <c r="B196" s="35"/>
    </row>
    <row r="197" spans="1:2" s="36" customFormat="1" x14ac:dyDescent="0.15">
      <c r="A197" s="35"/>
      <c r="B197" s="35"/>
    </row>
    <row r="198" spans="1:2" s="36" customFormat="1" x14ac:dyDescent="0.15">
      <c r="A198" s="35"/>
      <c r="B198" s="35"/>
    </row>
    <row r="199" spans="1:2" s="36" customFormat="1" x14ac:dyDescent="0.15">
      <c r="A199" s="35"/>
      <c r="B199" s="35"/>
    </row>
    <row r="200" spans="1:2" s="36" customFormat="1" x14ac:dyDescent="0.15">
      <c r="A200" s="35"/>
      <c r="B200" s="35"/>
    </row>
    <row r="201" spans="1:2" s="36" customFormat="1" x14ac:dyDescent="0.15">
      <c r="A201" s="35"/>
      <c r="B201" s="35"/>
    </row>
    <row r="202" spans="1:2" s="36" customFormat="1" x14ac:dyDescent="0.15">
      <c r="A202" s="35"/>
      <c r="B202" s="35"/>
    </row>
    <row r="203" spans="1:2" s="36" customFormat="1" x14ac:dyDescent="0.15">
      <c r="A203" s="35"/>
      <c r="B203" s="35"/>
    </row>
    <row r="204" spans="1:2" s="36" customFormat="1" x14ac:dyDescent="0.15">
      <c r="A204" s="35"/>
      <c r="B204" s="35"/>
    </row>
    <row r="205" spans="1:2" s="36" customFormat="1" x14ac:dyDescent="0.15">
      <c r="A205" s="35"/>
      <c r="B205" s="35"/>
    </row>
    <row r="206" spans="1:2" s="36" customFormat="1" x14ac:dyDescent="0.15">
      <c r="A206" s="35"/>
      <c r="B206" s="35"/>
    </row>
    <row r="207" spans="1:2" s="36" customFormat="1" x14ac:dyDescent="0.15">
      <c r="A207" s="35"/>
      <c r="B207" s="35"/>
    </row>
    <row r="208" spans="1:2" s="36" customFormat="1" x14ac:dyDescent="0.15">
      <c r="A208" s="35"/>
      <c r="B208" s="35"/>
    </row>
    <row r="209" spans="1:2" s="36" customFormat="1" x14ac:dyDescent="0.15">
      <c r="A209" s="35"/>
      <c r="B209" s="35"/>
    </row>
    <row r="210" spans="1:2" s="36" customFormat="1" x14ac:dyDescent="0.15">
      <c r="A210" s="35"/>
      <c r="B210" s="35"/>
    </row>
    <row r="211" spans="1:2" s="36" customFormat="1" x14ac:dyDescent="0.15">
      <c r="A211" s="35"/>
      <c r="B211" s="35"/>
    </row>
    <row r="212" spans="1:2" s="36" customFormat="1" x14ac:dyDescent="0.15">
      <c r="A212" s="35"/>
      <c r="B212" s="35"/>
    </row>
    <row r="213" spans="1:2" s="36" customFormat="1" x14ac:dyDescent="0.15">
      <c r="A213" s="35"/>
      <c r="B213" s="35"/>
    </row>
    <row r="214" spans="1:2" s="36" customFormat="1" x14ac:dyDescent="0.15">
      <c r="A214" s="35"/>
      <c r="B214" s="35"/>
    </row>
    <row r="215" spans="1:2" s="36" customFormat="1" x14ac:dyDescent="0.15">
      <c r="A215" s="35"/>
      <c r="B215" s="35"/>
    </row>
    <row r="216" spans="1:2" s="36" customFormat="1" x14ac:dyDescent="0.15">
      <c r="A216" s="35"/>
      <c r="B216" s="35"/>
    </row>
    <row r="217" spans="1:2" s="36" customFormat="1" x14ac:dyDescent="0.15">
      <c r="A217" s="35"/>
      <c r="B217" s="35"/>
    </row>
    <row r="218" spans="1:2" s="36" customFormat="1" x14ac:dyDescent="0.15">
      <c r="A218" s="35"/>
      <c r="B218" s="35"/>
    </row>
    <row r="219" spans="1:2" s="36" customFormat="1" x14ac:dyDescent="0.15">
      <c r="A219" s="35"/>
      <c r="B219" s="35"/>
    </row>
    <row r="220" spans="1:2" s="36" customFormat="1" x14ac:dyDescent="0.15">
      <c r="A220" s="35"/>
      <c r="B220" s="35"/>
    </row>
    <row r="221" spans="1:2" s="36" customFormat="1" x14ac:dyDescent="0.15">
      <c r="A221" s="35"/>
      <c r="B221" s="35"/>
    </row>
    <row r="222" spans="1:2" s="36" customFormat="1" x14ac:dyDescent="0.15">
      <c r="A222" s="35"/>
      <c r="B222" s="35"/>
    </row>
    <row r="223" spans="1:2" s="36" customFormat="1" x14ac:dyDescent="0.15">
      <c r="A223" s="35"/>
      <c r="B223" s="35"/>
    </row>
    <row r="224" spans="1:2" s="36" customFormat="1" x14ac:dyDescent="0.15">
      <c r="A224" s="35"/>
      <c r="B224" s="35"/>
    </row>
    <row r="225" spans="1:2" s="36" customFormat="1" x14ac:dyDescent="0.15">
      <c r="A225" s="35"/>
      <c r="B225" s="35"/>
    </row>
    <row r="226" spans="1:2" s="36" customFormat="1" x14ac:dyDescent="0.15">
      <c r="A226" s="35"/>
      <c r="B226" s="35"/>
    </row>
    <row r="227" spans="1:2" s="36" customFormat="1" x14ac:dyDescent="0.15">
      <c r="A227" s="35"/>
      <c r="B227" s="35"/>
    </row>
    <row r="228" spans="1:2" s="36" customFormat="1" x14ac:dyDescent="0.15">
      <c r="A228" s="35"/>
      <c r="B228" s="35"/>
    </row>
    <row r="229" spans="1:2" s="36" customFormat="1" x14ac:dyDescent="0.15">
      <c r="A229" s="35"/>
      <c r="B229" s="35"/>
    </row>
    <row r="230" spans="1:2" s="36" customFormat="1" x14ac:dyDescent="0.15">
      <c r="A230" s="35"/>
      <c r="B230" s="35"/>
    </row>
    <row r="231" spans="1:2" s="36" customFormat="1" x14ac:dyDescent="0.15">
      <c r="A231" s="35"/>
      <c r="B231" s="35"/>
    </row>
    <row r="232" spans="1:2" s="36" customFormat="1" x14ac:dyDescent="0.15">
      <c r="A232" s="35"/>
      <c r="B232" s="35"/>
    </row>
    <row r="233" spans="1:2" s="36" customFormat="1" x14ac:dyDescent="0.15">
      <c r="A233" s="35"/>
      <c r="B233" s="35"/>
    </row>
    <row r="234" spans="1:2" s="36" customFormat="1" x14ac:dyDescent="0.15">
      <c r="A234" s="35"/>
      <c r="B234" s="35"/>
    </row>
    <row r="235" spans="1:2" s="36" customFormat="1" x14ac:dyDescent="0.15">
      <c r="A235" s="35"/>
      <c r="B235" s="35"/>
    </row>
    <row r="236" spans="1:2" s="36" customFormat="1" x14ac:dyDescent="0.15">
      <c r="A236" s="35"/>
      <c r="B236" s="35"/>
    </row>
    <row r="237" spans="1:2" s="36" customFormat="1" x14ac:dyDescent="0.15">
      <c r="A237" s="35"/>
      <c r="B237" s="35"/>
    </row>
    <row r="238" spans="1:2" s="36" customFormat="1" x14ac:dyDescent="0.15">
      <c r="A238" s="35"/>
      <c r="B238" s="35"/>
    </row>
    <row r="239" spans="1:2" s="36" customFormat="1" x14ac:dyDescent="0.15">
      <c r="A239" s="35"/>
      <c r="B239" s="35"/>
    </row>
    <row r="240" spans="1:2" s="36" customFormat="1" x14ac:dyDescent="0.15">
      <c r="A240" s="35"/>
      <c r="B240" s="35"/>
    </row>
    <row r="241" spans="1:2" s="36" customFormat="1" x14ac:dyDescent="0.15">
      <c r="A241" s="35"/>
      <c r="B241" s="35"/>
    </row>
    <row r="242" spans="1:2" s="36" customFormat="1" x14ac:dyDescent="0.15">
      <c r="A242" s="35"/>
      <c r="B242" s="35"/>
    </row>
    <row r="243" spans="1:2" s="36" customFormat="1" x14ac:dyDescent="0.15">
      <c r="A243" s="35"/>
      <c r="B243" s="35"/>
    </row>
    <row r="244" spans="1:2" s="36" customFormat="1" x14ac:dyDescent="0.15">
      <c r="A244" s="35"/>
      <c r="B244" s="35"/>
    </row>
    <row r="245" spans="1:2" s="36" customFormat="1" x14ac:dyDescent="0.15">
      <c r="A245" s="35"/>
      <c r="B245" s="35"/>
    </row>
    <row r="246" spans="1:2" s="36" customFormat="1" x14ac:dyDescent="0.15">
      <c r="A246" s="35"/>
      <c r="B246" s="35"/>
    </row>
    <row r="247" spans="1:2" s="36" customFormat="1" x14ac:dyDescent="0.15">
      <c r="A247" s="35"/>
      <c r="B247" s="35"/>
    </row>
    <row r="248" spans="1:2" s="36" customFormat="1" x14ac:dyDescent="0.15">
      <c r="A248" s="35"/>
      <c r="B248" s="35"/>
    </row>
    <row r="249" spans="1:2" s="36" customFormat="1" x14ac:dyDescent="0.15">
      <c r="A249" s="35"/>
      <c r="B249" s="35"/>
    </row>
    <row r="250" spans="1:2" s="36" customFormat="1" x14ac:dyDescent="0.15">
      <c r="A250" s="35"/>
      <c r="B250" s="35"/>
    </row>
    <row r="251" spans="1:2" s="36" customFormat="1" x14ac:dyDescent="0.15">
      <c r="A251" s="35"/>
      <c r="B251" s="35"/>
    </row>
    <row r="252" spans="1:2" s="36" customFormat="1" x14ac:dyDescent="0.15">
      <c r="A252" s="35"/>
      <c r="B252" s="35"/>
    </row>
    <row r="253" spans="1:2" s="36" customFormat="1" x14ac:dyDescent="0.15">
      <c r="A253" s="35"/>
      <c r="B253" s="35"/>
    </row>
    <row r="254" spans="1:2" s="36" customFormat="1" x14ac:dyDescent="0.15">
      <c r="A254" s="35"/>
      <c r="B254" s="35"/>
    </row>
    <row r="255" spans="1:2" s="36" customFormat="1" x14ac:dyDescent="0.15">
      <c r="A255" s="35"/>
      <c r="B255" s="35"/>
    </row>
    <row r="256" spans="1:2" s="36" customFormat="1" x14ac:dyDescent="0.15">
      <c r="A256" s="35"/>
      <c r="B256" s="35"/>
    </row>
    <row r="257" spans="1:2" s="36" customFormat="1" x14ac:dyDescent="0.15">
      <c r="A257" s="35"/>
      <c r="B257" s="35"/>
    </row>
    <row r="258" spans="1:2" s="36" customFormat="1" x14ac:dyDescent="0.15">
      <c r="A258" s="35"/>
      <c r="B258" s="35"/>
    </row>
    <row r="259" spans="1:2" s="36" customFormat="1" x14ac:dyDescent="0.15">
      <c r="A259" s="35"/>
      <c r="B259" s="35"/>
    </row>
    <row r="260" spans="1:2" s="36" customFormat="1" x14ac:dyDescent="0.15">
      <c r="A260" s="35"/>
      <c r="B260" s="35"/>
    </row>
    <row r="261" spans="1:2" s="36" customFormat="1" x14ac:dyDescent="0.15">
      <c r="A261" s="35"/>
      <c r="B261" s="35"/>
    </row>
    <row r="262" spans="1:2" s="36" customFormat="1" x14ac:dyDescent="0.15">
      <c r="A262" s="35"/>
      <c r="B262" s="35"/>
    </row>
    <row r="263" spans="1:2" s="36" customFormat="1" x14ac:dyDescent="0.15">
      <c r="A263" s="35"/>
      <c r="B263" s="35"/>
    </row>
    <row r="264" spans="1:2" s="36" customFormat="1" x14ac:dyDescent="0.15">
      <c r="A264" s="35"/>
      <c r="B264" s="35"/>
    </row>
    <row r="265" spans="1:2" s="36" customFormat="1" x14ac:dyDescent="0.15">
      <c r="A265" s="35"/>
      <c r="B265" s="35"/>
    </row>
    <row r="266" spans="1:2" s="36" customFormat="1" x14ac:dyDescent="0.15">
      <c r="A266" s="35"/>
      <c r="B266" s="35"/>
    </row>
    <row r="267" spans="1:2" s="36" customFormat="1" x14ac:dyDescent="0.15">
      <c r="A267" s="35"/>
      <c r="B267" s="35"/>
    </row>
    <row r="268" spans="1:2" s="36" customFormat="1" x14ac:dyDescent="0.15">
      <c r="A268" s="35"/>
      <c r="B268" s="35"/>
    </row>
    <row r="269" spans="1:2" s="36" customFormat="1" x14ac:dyDescent="0.15">
      <c r="A269" s="35"/>
      <c r="B269" s="35"/>
    </row>
    <row r="270" spans="1:2" s="36" customFormat="1" x14ac:dyDescent="0.15">
      <c r="A270" s="35"/>
      <c r="B270" s="35"/>
    </row>
    <row r="271" spans="1:2" s="36" customFormat="1" x14ac:dyDescent="0.15">
      <c r="A271" s="35"/>
      <c r="B271" s="35"/>
    </row>
    <row r="272" spans="1:2" s="36" customFormat="1" x14ac:dyDescent="0.15">
      <c r="A272" s="35"/>
      <c r="B272" s="35"/>
    </row>
    <row r="273" spans="1:2" s="36" customFormat="1" x14ac:dyDescent="0.15">
      <c r="A273" s="35"/>
      <c r="B273" s="35"/>
    </row>
    <row r="274" spans="1:2" s="36" customFormat="1" x14ac:dyDescent="0.15">
      <c r="A274" s="35"/>
      <c r="B274" s="35"/>
    </row>
    <row r="275" spans="1:2" s="36" customFormat="1" x14ac:dyDescent="0.15">
      <c r="A275" s="35"/>
      <c r="B275" s="35"/>
    </row>
    <row r="276" spans="1:2" s="36" customFormat="1" x14ac:dyDescent="0.15">
      <c r="A276" s="35"/>
      <c r="B276" s="35"/>
    </row>
    <row r="277" spans="1:2" s="36" customFormat="1" x14ac:dyDescent="0.15">
      <c r="A277" s="35"/>
      <c r="B277" s="35"/>
    </row>
    <row r="278" spans="1:2" s="36" customFormat="1" x14ac:dyDescent="0.15">
      <c r="A278" s="35"/>
      <c r="B278" s="35"/>
    </row>
    <row r="279" spans="1:2" s="36" customFormat="1" x14ac:dyDescent="0.15">
      <c r="A279" s="35"/>
      <c r="B279" s="35"/>
    </row>
    <row r="280" spans="1:2" s="36" customFormat="1" x14ac:dyDescent="0.15">
      <c r="A280" s="35"/>
      <c r="B280" s="35"/>
    </row>
    <row r="281" spans="1:2" s="36" customFormat="1" x14ac:dyDescent="0.15">
      <c r="A281" s="35"/>
      <c r="B281" s="35"/>
    </row>
    <row r="282" spans="1:2" s="36" customFormat="1" x14ac:dyDescent="0.15">
      <c r="A282" s="35"/>
      <c r="B282" s="35"/>
    </row>
    <row r="283" spans="1:2" s="36" customFormat="1" x14ac:dyDescent="0.15">
      <c r="A283" s="35"/>
      <c r="B283" s="35"/>
    </row>
    <row r="284" spans="1:2" s="36" customFormat="1" x14ac:dyDescent="0.15">
      <c r="A284" s="35"/>
      <c r="B284" s="35"/>
    </row>
    <row r="285" spans="1:2" s="36" customFormat="1" x14ac:dyDescent="0.15">
      <c r="A285" s="35"/>
      <c r="B285" s="35"/>
    </row>
    <row r="286" spans="1:2" s="36" customFormat="1" x14ac:dyDescent="0.15">
      <c r="A286" s="35"/>
      <c r="B286" s="35"/>
    </row>
    <row r="287" spans="1:2" s="36" customFormat="1" x14ac:dyDescent="0.15">
      <c r="A287" s="35"/>
      <c r="B287" s="35"/>
    </row>
    <row r="288" spans="1:2" s="36" customFormat="1" x14ac:dyDescent="0.15">
      <c r="A288" s="35"/>
      <c r="B288" s="35"/>
    </row>
    <row r="289" spans="1:2" s="36" customFormat="1" x14ac:dyDescent="0.15">
      <c r="A289" s="35"/>
      <c r="B289" s="35"/>
    </row>
    <row r="290" spans="1:2" s="36" customFormat="1" x14ac:dyDescent="0.15">
      <c r="A290" s="35"/>
      <c r="B290" s="35"/>
    </row>
    <row r="291" spans="1:2" s="36" customFormat="1" x14ac:dyDescent="0.15">
      <c r="A291" s="35"/>
      <c r="B291" s="35"/>
    </row>
    <row r="292" spans="1:2" s="36" customFormat="1" x14ac:dyDescent="0.15">
      <c r="A292" s="35"/>
      <c r="B292" s="35"/>
    </row>
    <row r="293" spans="1:2" s="36" customFormat="1" x14ac:dyDescent="0.15">
      <c r="A293" s="35"/>
      <c r="B293" s="35"/>
    </row>
    <row r="294" spans="1:2" s="36" customFormat="1" x14ac:dyDescent="0.15">
      <c r="A294" s="35"/>
      <c r="B294" s="35"/>
    </row>
    <row r="295" spans="1:2" s="36" customFormat="1" x14ac:dyDescent="0.15">
      <c r="A295" s="35"/>
      <c r="B295" s="35"/>
    </row>
    <row r="296" spans="1:2" s="36" customFormat="1" x14ac:dyDescent="0.15">
      <c r="A296" s="35"/>
      <c r="B296" s="35"/>
    </row>
    <row r="297" spans="1:2" s="36" customFormat="1" x14ac:dyDescent="0.15">
      <c r="A297" s="35"/>
      <c r="B297" s="35"/>
    </row>
    <row r="298" spans="1:2" s="36" customFormat="1" x14ac:dyDescent="0.15">
      <c r="A298" s="35"/>
      <c r="B298" s="35"/>
    </row>
    <row r="299" spans="1:2" s="36" customFormat="1" x14ac:dyDescent="0.15">
      <c r="A299" s="35"/>
      <c r="B299" s="35"/>
    </row>
    <row r="300" spans="1:2" s="36" customFormat="1" x14ac:dyDescent="0.15">
      <c r="A300" s="35"/>
      <c r="B300" s="35"/>
    </row>
    <row r="301" spans="1:2" s="36" customFormat="1" x14ac:dyDescent="0.15">
      <c r="A301" s="35"/>
      <c r="B301" s="35"/>
    </row>
    <row r="302" spans="1:2" s="36" customFormat="1" x14ac:dyDescent="0.15">
      <c r="A302" s="35"/>
      <c r="B302" s="35"/>
    </row>
    <row r="303" spans="1:2" s="36" customFormat="1" x14ac:dyDescent="0.15">
      <c r="A303" s="35"/>
      <c r="B303" s="35"/>
    </row>
    <row r="304" spans="1:2" s="36" customFormat="1" x14ac:dyDescent="0.15">
      <c r="A304" s="35"/>
      <c r="B304" s="35"/>
    </row>
    <row r="305" spans="1:2" s="36" customFormat="1" x14ac:dyDescent="0.15">
      <c r="A305" s="35"/>
      <c r="B305" s="35"/>
    </row>
    <row r="306" spans="1:2" s="36" customFormat="1" x14ac:dyDescent="0.15">
      <c r="A306" s="35"/>
      <c r="B306" s="35"/>
    </row>
    <row r="307" spans="1:2" s="36" customFormat="1" x14ac:dyDescent="0.15">
      <c r="A307" s="35"/>
      <c r="B307" s="35"/>
    </row>
    <row r="308" spans="1:2" s="36" customFormat="1" x14ac:dyDescent="0.15">
      <c r="A308" s="35"/>
      <c r="B308" s="35"/>
    </row>
    <row r="309" spans="1:2" s="36" customFormat="1" x14ac:dyDescent="0.15">
      <c r="A309" s="35"/>
      <c r="B309" s="35"/>
    </row>
    <row r="310" spans="1:2" s="36" customFormat="1" x14ac:dyDescent="0.15">
      <c r="A310" s="35"/>
      <c r="B310" s="35"/>
    </row>
    <row r="311" spans="1:2" s="36" customFormat="1" x14ac:dyDescent="0.15">
      <c r="A311" s="35"/>
      <c r="B311" s="35"/>
    </row>
    <row r="312" spans="1:2" s="36" customFormat="1" x14ac:dyDescent="0.15">
      <c r="A312" s="35"/>
      <c r="B312" s="35"/>
    </row>
    <row r="313" spans="1:2" s="36" customFormat="1" x14ac:dyDescent="0.15">
      <c r="A313" s="35"/>
      <c r="B313" s="35"/>
    </row>
    <row r="314" spans="1:2" s="36" customFormat="1" x14ac:dyDescent="0.15">
      <c r="A314" s="35"/>
      <c r="B314" s="35"/>
    </row>
    <row r="315" spans="1:2" s="36" customFormat="1" x14ac:dyDescent="0.15">
      <c r="A315" s="35"/>
      <c r="B315" s="35"/>
    </row>
    <row r="316" spans="1:2" s="36" customFormat="1" x14ac:dyDescent="0.15">
      <c r="A316" s="35"/>
      <c r="B316" s="35"/>
    </row>
    <row r="317" spans="1:2" s="36" customFormat="1" x14ac:dyDescent="0.15">
      <c r="A317" s="35"/>
      <c r="B317" s="35"/>
    </row>
    <row r="318" spans="1:2" s="36" customFormat="1" x14ac:dyDescent="0.15">
      <c r="A318" s="35"/>
      <c r="B318" s="35"/>
    </row>
    <row r="319" spans="1:2" s="36" customFormat="1" x14ac:dyDescent="0.15">
      <c r="A319" s="35"/>
      <c r="B319" s="35"/>
    </row>
    <row r="320" spans="1:2" s="36" customFormat="1" x14ac:dyDescent="0.15">
      <c r="A320" s="35"/>
      <c r="B320" s="35"/>
    </row>
    <row r="321" spans="1:2" s="36" customFormat="1" x14ac:dyDescent="0.15">
      <c r="A321" s="35"/>
      <c r="B321" s="35"/>
    </row>
    <row r="322" spans="1:2" s="36" customFormat="1" x14ac:dyDescent="0.15">
      <c r="A322" s="35"/>
      <c r="B322" s="35"/>
    </row>
    <row r="323" spans="1:2" s="36" customFormat="1" x14ac:dyDescent="0.15">
      <c r="A323" s="35"/>
      <c r="B323" s="35"/>
    </row>
    <row r="324" spans="1:2" s="36" customFormat="1" x14ac:dyDescent="0.15">
      <c r="A324" s="35"/>
      <c r="B324" s="35"/>
    </row>
    <row r="325" spans="1:2" s="36" customFormat="1" x14ac:dyDescent="0.15">
      <c r="A325" s="35"/>
      <c r="B325" s="35"/>
    </row>
    <row r="326" spans="1:2" s="36" customFormat="1" x14ac:dyDescent="0.15">
      <c r="A326" s="35"/>
      <c r="B326" s="35"/>
    </row>
    <row r="327" spans="1:2" s="36" customFormat="1" x14ac:dyDescent="0.15">
      <c r="A327" s="35"/>
      <c r="B327" s="35"/>
    </row>
    <row r="328" spans="1:2" s="36" customFormat="1" x14ac:dyDescent="0.15">
      <c r="A328" s="35"/>
      <c r="B328" s="35"/>
    </row>
    <row r="329" spans="1:2" s="36" customFormat="1" x14ac:dyDescent="0.15">
      <c r="A329" s="35"/>
      <c r="B329" s="35"/>
    </row>
    <row r="330" spans="1:2" s="36" customFormat="1" x14ac:dyDescent="0.15">
      <c r="A330" s="35"/>
      <c r="B330" s="35"/>
    </row>
    <row r="331" spans="1:2" s="36" customFormat="1" x14ac:dyDescent="0.15">
      <c r="A331" s="35"/>
      <c r="B331" s="35"/>
    </row>
    <row r="332" spans="1:2" s="36" customFormat="1" x14ac:dyDescent="0.15">
      <c r="A332" s="35"/>
      <c r="B332" s="35"/>
    </row>
    <row r="333" spans="1:2" s="36" customFormat="1" x14ac:dyDescent="0.15">
      <c r="A333" s="35"/>
      <c r="B333" s="35"/>
    </row>
    <row r="334" spans="1:2" s="36" customFormat="1" x14ac:dyDescent="0.15">
      <c r="A334" s="35"/>
      <c r="B334" s="35"/>
    </row>
    <row r="335" spans="1:2" s="36" customFormat="1" x14ac:dyDescent="0.15">
      <c r="A335" s="35"/>
      <c r="B335" s="35"/>
    </row>
    <row r="336" spans="1:2" s="36" customFormat="1" x14ac:dyDescent="0.15">
      <c r="A336" s="35"/>
      <c r="B336" s="35"/>
    </row>
    <row r="337" spans="1:2" s="36" customFormat="1" x14ac:dyDescent="0.15">
      <c r="A337" s="35"/>
      <c r="B337" s="35"/>
    </row>
    <row r="338" spans="1:2" s="36" customFormat="1" x14ac:dyDescent="0.15">
      <c r="A338" s="35"/>
      <c r="B338" s="35"/>
    </row>
    <row r="339" spans="1:2" s="36" customFormat="1" x14ac:dyDescent="0.15">
      <c r="A339" s="35"/>
      <c r="B339" s="35"/>
    </row>
    <row r="340" spans="1:2" s="36" customFormat="1" x14ac:dyDescent="0.15">
      <c r="A340" s="35"/>
      <c r="B340" s="35"/>
    </row>
    <row r="341" spans="1:2" s="36" customFormat="1" x14ac:dyDescent="0.15">
      <c r="A341" s="35"/>
      <c r="B341" s="35"/>
    </row>
    <row r="342" spans="1:2" s="36" customFormat="1" x14ac:dyDescent="0.15">
      <c r="A342" s="35"/>
      <c r="B342" s="35"/>
    </row>
    <row r="343" spans="1:2" s="36" customFormat="1" x14ac:dyDescent="0.15">
      <c r="A343" s="35"/>
      <c r="B343" s="35"/>
    </row>
    <row r="344" spans="1:2" s="36" customFormat="1" x14ac:dyDescent="0.15">
      <c r="A344" s="35"/>
      <c r="B344" s="35"/>
    </row>
    <row r="345" spans="1:2" s="36" customFormat="1" x14ac:dyDescent="0.15">
      <c r="A345" s="35"/>
      <c r="B345" s="35"/>
    </row>
    <row r="346" spans="1:2" s="36" customFormat="1" x14ac:dyDescent="0.15">
      <c r="A346" s="35"/>
      <c r="B346" s="35"/>
    </row>
    <row r="347" spans="1:2" s="36" customFormat="1" x14ac:dyDescent="0.15">
      <c r="A347" s="35"/>
      <c r="B347" s="35"/>
    </row>
    <row r="348" spans="1:2" s="36" customFormat="1" x14ac:dyDescent="0.15">
      <c r="A348" s="35"/>
      <c r="B348" s="35"/>
    </row>
    <row r="349" spans="1:2" s="36" customFormat="1" x14ac:dyDescent="0.15">
      <c r="A349" s="35"/>
      <c r="B349" s="35"/>
    </row>
    <row r="350" spans="1:2" s="36" customFormat="1" x14ac:dyDescent="0.15">
      <c r="A350" s="35"/>
      <c r="B350" s="35"/>
    </row>
    <row r="351" spans="1:2" s="36" customFormat="1" x14ac:dyDescent="0.15">
      <c r="A351" s="35"/>
      <c r="B351" s="35"/>
    </row>
    <row r="352" spans="1:2" s="36" customFormat="1" x14ac:dyDescent="0.15">
      <c r="A352" s="35"/>
      <c r="B352" s="35"/>
    </row>
    <row r="353" spans="1:2" s="36" customFormat="1" x14ac:dyDescent="0.15">
      <c r="A353" s="35"/>
      <c r="B353" s="35"/>
    </row>
    <row r="354" spans="1:2" s="36" customFormat="1" x14ac:dyDescent="0.15">
      <c r="A354" s="35"/>
      <c r="B354" s="35"/>
    </row>
    <row r="355" spans="1:2" s="36" customFormat="1" x14ac:dyDescent="0.15">
      <c r="A355" s="35"/>
      <c r="B355" s="35"/>
    </row>
    <row r="356" spans="1:2" s="36" customFormat="1" x14ac:dyDescent="0.15">
      <c r="A356" s="35"/>
      <c r="B356" s="35"/>
    </row>
    <row r="357" spans="1:2" s="36" customFormat="1" x14ac:dyDescent="0.15">
      <c r="A357" s="35"/>
      <c r="B357" s="35"/>
    </row>
    <row r="358" spans="1:2" s="36" customFormat="1" x14ac:dyDescent="0.15">
      <c r="A358" s="35"/>
      <c r="B358" s="35"/>
    </row>
    <row r="359" spans="1:2" s="36" customFormat="1" x14ac:dyDescent="0.15">
      <c r="A359" s="35"/>
      <c r="B359" s="35"/>
    </row>
    <row r="360" spans="1:2" s="36" customFormat="1" x14ac:dyDescent="0.15">
      <c r="A360" s="35"/>
      <c r="B360" s="35"/>
    </row>
    <row r="361" spans="1:2" s="36" customFormat="1" x14ac:dyDescent="0.15">
      <c r="A361" s="35"/>
      <c r="B361" s="35"/>
    </row>
    <row r="362" spans="1:2" s="36" customFormat="1" x14ac:dyDescent="0.15">
      <c r="A362" s="35"/>
      <c r="B362" s="35"/>
    </row>
    <row r="363" spans="1:2" s="36" customFormat="1" x14ac:dyDescent="0.15">
      <c r="A363" s="35"/>
      <c r="B363" s="35"/>
    </row>
    <row r="364" spans="1:2" s="36" customFormat="1" x14ac:dyDescent="0.15">
      <c r="A364" s="35"/>
      <c r="B364" s="35"/>
    </row>
    <row r="365" spans="1:2" s="36" customFormat="1" x14ac:dyDescent="0.15">
      <c r="A365" s="35"/>
      <c r="B365" s="35"/>
    </row>
    <row r="366" spans="1:2" s="36" customFormat="1" x14ac:dyDescent="0.15">
      <c r="A366" s="35"/>
      <c r="B366" s="35"/>
    </row>
    <row r="367" spans="1:2" s="36" customFormat="1" x14ac:dyDescent="0.15">
      <c r="A367" s="35"/>
      <c r="B367" s="35"/>
    </row>
    <row r="368" spans="1:2" s="36" customFormat="1" x14ac:dyDescent="0.15">
      <c r="A368" s="35"/>
      <c r="B368" s="35"/>
    </row>
    <row r="369" spans="1:2" s="36" customFormat="1" x14ac:dyDescent="0.15">
      <c r="A369" s="35"/>
      <c r="B369" s="35"/>
    </row>
    <row r="370" spans="1:2" s="36" customFormat="1" x14ac:dyDescent="0.15">
      <c r="A370" s="35"/>
      <c r="B370" s="35"/>
    </row>
    <row r="371" spans="1:2" s="36" customFormat="1" x14ac:dyDescent="0.15">
      <c r="A371" s="35"/>
      <c r="B371" s="35"/>
    </row>
    <row r="372" spans="1:2" s="36" customFormat="1" x14ac:dyDescent="0.15">
      <c r="A372" s="35"/>
      <c r="B372" s="35"/>
    </row>
    <row r="373" spans="1:2" s="36" customFormat="1" x14ac:dyDescent="0.15">
      <c r="A373" s="35"/>
      <c r="B373" s="35"/>
    </row>
    <row r="374" spans="1:2" s="36" customFormat="1" x14ac:dyDescent="0.15">
      <c r="A374" s="35"/>
      <c r="B374" s="35"/>
    </row>
    <row r="375" spans="1:2" s="36" customFormat="1" x14ac:dyDescent="0.15">
      <c r="A375" s="35"/>
      <c r="B375" s="35"/>
    </row>
    <row r="376" spans="1:2" s="36" customFormat="1" x14ac:dyDescent="0.15">
      <c r="A376" s="35"/>
      <c r="B376" s="35"/>
    </row>
    <row r="377" spans="1:2" s="36" customFormat="1" x14ac:dyDescent="0.15">
      <c r="A377" s="35"/>
      <c r="B377" s="35"/>
    </row>
    <row r="378" spans="1:2" s="36" customFormat="1" x14ac:dyDescent="0.15">
      <c r="A378" s="35"/>
      <c r="B378" s="35"/>
    </row>
    <row r="379" spans="1:2" s="36" customFormat="1" x14ac:dyDescent="0.15">
      <c r="A379" s="35"/>
      <c r="B379" s="35"/>
    </row>
    <row r="380" spans="1:2" s="36" customFormat="1" x14ac:dyDescent="0.15">
      <c r="A380" s="35"/>
      <c r="B380" s="35"/>
    </row>
    <row r="381" spans="1:2" s="36" customFormat="1" x14ac:dyDescent="0.15">
      <c r="A381" s="35"/>
      <c r="B381" s="35"/>
    </row>
    <row r="382" spans="1:2" s="36" customFormat="1" x14ac:dyDescent="0.15">
      <c r="A382" s="35"/>
      <c r="B382" s="35"/>
    </row>
    <row r="383" spans="1:2" s="36" customFormat="1" x14ac:dyDescent="0.15">
      <c r="A383" s="35"/>
      <c r="B383" s="35"/>
    </row>
    <row r="384" spans="1:2" s="36" customFormat="1" x14ac:dyDescent="0.15">
      <c r="A384" s="35"/>
      <c r="B384" s="35"/>
    </row>
    <row r="385" spans="1:2" s="36" customFormat="1" x14ac:dyDescent="0.15">
      <c r="A385" s="35"/>
      <c r="B385" s="35"/>
    </row>
    <row r="386" spans="1:2" s="36" customFormat="1" x14ac:dyDescent="0.15">
      <c r="A386" s="35"/>
      <c r="B386" s="35"/>
    </row>
    <row r="387" spans="1:2" s="36" customFormat="1" x14ac:dyDescent="0.15">
      <c r="A387" s="35"/>
      <c r="B387" s="35"/>
    </row>
    <row r="388" spans="1:2" s="36" customFormat="1" x14ac:dyDescent="0.15">
      <c r="A388" s="35"/>
      <c r="B388" s="35"/>
    </row>
    <row r="389" spans="1:2" s="36" customFormat="1" x14ac:dyDescent="0.15">
      <c r="A389" s="35"/>
      <c r="B389" s="35"/>
    </row>
    <row r="390" spans="1:2" s="36" customFormat="1" x14ac:dyDescent="0.15">
      <c r="A390" s="35"/>
      <c r="B390" s="35"/>
    </row>
    <row r="391" spans="1:2" s="36" customFormat="1" x14ac:dyDescent="0.15">
      <c r="A391" s="35"/>
      <c r="B391" s="35"/>
    </row>
    <row r="392" spans="1:2" s="36" customFormat="1" x14ac:dyDescent="0.15">
      <c r="A392" s="35"/>
      <c r="B392" s="35"/>
    </row>
    <row r="393" spans="1:2" s="36" customFormat="1" x14ac:dyDescent="0.15">
      <c r="A393" s="35"/>
      <c r="B393" s="35"/>
    </row>
    <row r="394" spans="1:2" s="36" customFormat="1" x14ac:dyDescent="0.15">
      <c r="A394" s="35"/>
      <c r="B394" s="35"/>
    </row>
    <row r="395" spans="1:2" s="36" customFormat="1" x14ac:dyDescent="0.15">
      <c r="A395" s="35"/>
      <c r="B395" s="35"/>
    </row>
    <row r="396" spans="1:2" s="36" customFormat="1" x14ac:dyDescent="0.15">
      <c r="A396" s="35"/>
      <c r="B396" s="35"/>
    </row>
    <row r="397" spans="1:2" s="36" customFormat="1" x14ac:dyDescent="0.15">
      <c r="A397" s="35"/>
      <c r="B397" s="35"/>
    </row>
    <row r="398" spans="1:2" s="36" customFormat="1" x14ac:dyDescent="0.15">
      <c r="A398" s="35"/>
      <c r="B398" s="35"/>
    </row>
    <row r="399" spans="1:2" s="36" customFormat="1" x14ac:dyDescent="0.15">
      <c r="A399" s="35"/>
      <c r="B399" s="35"/>
    </row>
    <row r="400" spans="1:2" s="36" customFormat="1" x14ac:dyDescent="0.15">
      <c r="A400" s="35"/>
      <c r="B400" s="35"/>
    </row>
    <row r="401" spans="1:2" s="36" customFormat="1" x14ac:dyDescent="0.15">
      <c r="A401" s="35"/>
      <c r="B401" s="35"/>
    </row>
    <row r="402" spans="1:2" s="36" customFormat="1" x14ac:dyDescent="0.15">
      <c r="A402" s="35"/>
      <c r="B402" s="35"/>
    </row>
    <row r="403" spans="1:2" s="36" customFormat="1" x14ac:dyDescent="0.15">
      <c r="A403" s="35"/>
      <c r="B403" s="35"/>
    </row>
    <row r="404" spans="1:2" s="36" customFormat="1" x14ac:dyDescent="0.15">
      <c r="A404" s="35"/>
      <c r="B404" s="35"/>
    </row>
    <row r="405" spans="1:2" s="36" customFormat="1" x14ac:dyDescent="0.15">
      <c r="A405" s="35"/>
      <c r="B405" s="35"/>
    </row>
    <row r="406" spans="1:2" s="36" customFormat="1" x14ac:dyDescent="0.15">
      <c r="A406" s="35"/>
      <c r="B406" s="35"/>
    </row>
    <row r="407" spans="1:2" s="36" customFormat="1" x14ac:dyDescent="0.15">
      <c r="A407" s="35"/>
      <c r="B407" s="35"/>
    </row>
    <row r="408" spans="1:2" s="36" customFormat="1" x14ac:dyDescent="0.15">
      <c r="A408" s="35"/>
      <c r="B408" s="35"/>
    </row>
    <row r="409" spans="1:2" s="36" customFormat="1" x14ac:dyDescent="0.15">
      <c r="A409" s="35"/>
      <c r="B409" s="35"/>
    </row>
    <row r="410" spans="1:2" s="36" customFormat="1" x14ac:dyDescent="0.15">
      <c r="A410" s="35"/>
      <c r="B410" s="35"/>
    </row>
    <row r="411" spans="1:2" s="36" customFormat="1" x14ac:dyDescent="0.15">
      <c r="A411" s="35"/>
      <c r="B411" s="35"/>
    </row>
    <row r="412" spans="1:2" s="36" customFormat="1" x14ac:dyDescent="0.15">
      <c r="A412" s="35"/>
      <c r="B412" s="35"/>
    </row>
    <row r="413" spans="1:2" s="36" customFormat="1" x14ac:dyDescent="0.15">
      <c r="A413" s="35"/>
      <c r="B413" s="35"/>
    </row>
    <row r="414" spans="1:2" s="36" customFormat="1" x14ac:dyDescent="0.15">
      <c r="A414" s="35"/>
      <c r="B414" s="35"/>
    </row>
    <row r="415" spans="1:2" s="36" customFormat="1" x14ac:dyDescent="0.15">
      <c r="A415" s="35"/>
      <c r="B415" s="35"/>
    </row>
    <row r="416" spans="1:2" s="36" customFormat="1" x14ac:dyDescent="0.15">
      <c r="A416" s="35"/>
      <c r="B416" s="35"/>
    </row>
    <row r="417" spans="1:2" s="36" customFormat="1" x14ac:dyDescent="0.15">
      <c r="A417" s="35"/>
      <c r="B417" s="35"/>
    </row>
    <row r="418" spans="1:2" s="36" customFormat="1" x14ac:dyDescent="0.15">
      <c r="A418" s="35"/>
      <c r="B418" s="35"/>
    </row>
    <row r="419" spans="1:2" s="36" customFormat="1" x14ac:dyDescent="0.15">
      <c r="A419" s="35"/>
      <c r="B419" s="35"/>
    </row>
    <row r="420" spans="1:2" s="36" customFormat="1" x14ac:dyDescent="0.15">
      <c r="A420" s="35"/>
      <c r="B420" s="35"/>
    </row>
    <row r="421" spans="1:2" s="36" customFormat="1" x14ac:dyDescent="0.15">
      <c r="A421" s="35"/>
      <c r="B421" s="35"/>
    </row>
    <row r="422" spans="1:2" s="36" customFormat="1" x14ac:dyDescent="0.15">
      <c r="A422" s="35"/>
      <c r="B422" s="35"/>
    </row>
    <row r="423" spans="1:2" s="36" customFormat="1" x14ac:dyDescent="0.15">
      <c r="A423" s="35"/>
      <c r="B423" s="35"/>
    </row>
    <row r="424" spans="1:2" s="36" customFormat="1" x14ac:dyDescent="0.15">
      <c r="A424" s="35"/>
      <c r="B424" s="35"/>
    </row>
    <row r="425" spans="1:2" s="36" customFormat="1" x14ac:dyDescent="0.15">
      <c r="A425" s="35"/>
      <c r="B425" s="35"/>
    </row>
    <row r="426" spans="1:2" s="36" customFormat="1" x14ac:dyDescent="0.15">
      <c r="A426" s="35"/>
      <c r="B426" s="35"/>
    </row>
    <row r="427" spans="1:2" s="36" customFormat="1" x14ac:dyDescent="0.15">
      <c r="A427" s="35"/>
      <c r="B427" s="35"/>
    </row>
    <row r="428" spans="1:2" s="36" customFormat="1" x14ac:dyDescent="0.15">
      <c r="A428" s="35"/>
      <c r="B428" s="35"/>
    </row>
    <row r="429" spans="1:2" s="36" customFormat="1" x14ac:dyDescent="0.15">
      <c r="A429" s="35"/>
      <c r="B429" s="35"/>
    </row>
    <row r="430" spans="1:2" s="36" customFormat="1" x14ac:dyDescent="0.15">
      <c r="A430" s="35"/>
      <c r="B430" s="35"/>
    </row>
    <row r="431" spans="1:2" s="36" customFormat="1" x14ac:dyDescent="0.15">
      <c r="A431" s="35"/>
      <c r="B431" s="35"/>
    </row>
    <row r="432" spans="1:2" s="36" customFormat="1" x14ac:dyDescent="0.15">
      <c r="A432" s="35"/>
      <c r="B432" s="35"/>
    </row>
    <row r="433" spans="1:2" s="36" customFormat="1" x14ac:dyDescent="0.15">
      <c r="A433" s="35"/>
      <c r="B433" s="35"/>
    </row>
    <row r="434" spans="1:2" s="36" customFormat="1" x14ac:dyDescent="0.15">
      <c r="A434" s="35"/>
      <c r="B434" s="35"/>
    </row>
    <row r="435" spans="1:2" s="36" customFormat="1" x14ac:dyDescent="0.15">
      <c r="A435" s="35"/>
      <c r="B435" s="35"/>
    </row>
    <row r="436" spans="1:2" s="36" customFormat="1" x14ac:dyDescent="0.15">
      <c r="A436" s="35"/>
      <c r="B436" s="35"/>
    </row>
    <row r="437" spans="1:2" s="36" customFormat="1" x14ac:dyDescent="0.15">
      <c r="A437" s="35"/>
      <c r="B437" s="35"/>
    </row>
    <row r="438" spans="1:2" s="36" customFormat="1" x14ac:dyDescent="0.15">
      <c r="A438" s="35"/>
      <c r="B438" s="35"/>
    </row>
  </sheetData>
  <sortState columnSort="1" ref="C1:BR1">
    <sortCondition descending="1" ref="C1:BR1"/>
  </sortState>
  <mergeCells count="3">
    <mergeCell ref="E33:E35"/>
    <mergeCell ref="F33:F35"/>
    <mergeCell ref="A38:B38"/>
  </mergeCells>
  <phoneticPr fontId="6" type="noConversion"/>
  <conditionalFormatting sqref="A1:A31">
    <cfRule type="expression" dxfId="9" priority="16">
      <formula>$A1&lt;&gt;""</formula>
    </cfRule>
    <cfRule type="expression" dxfId="8" priority="17">
      <formula>MATCH($A1,Fériés,0)</formula>
    </cfRule>
    <cfRule type="expression" dxfId="7" priority="18">
      <formula>OR(WEEKDAY($A1)=1,WEEKDAY($A1)=7)</formula>
    </cfRule>
  </conditionalFormatting>
  <conditionalFormatting sqref="C1:C28">
    <cfRule type="expression" dxfId="6" priority="7">
      <formula>#REF!&lt;&gt;""</formula>
    </cfRule>
  </conditionalFormatting>
  <conditionalFormatting sqref="C29">
    <cfRule type="expression" dxfId="5" priority="5">
      <formula>IF($A$29&lt;&gt;"",#REF!&lt;&gt;"")</formula>
    </cfRule>
  </conditionalFormatting>
  <conditionalFormatting sqref="C31">
    <cfRule type="expression" dxfId="4" priority="6">
      <formula>IF($A$31&lt;&gt;"",#REF!&lt;&gt;"")</formula>
    </cfRule>
  </conditionalFormatting>
  <conditionalFormatting sqref="C30">
    <cfRule type="expression" dxfId="3" priority="4">
      <formula>IF($A$30&lt;&gt;"",#REF!&lt;&gt;"")</formula>
    </cfRule>
  </conditionalFormatting>
  <conditionalFormatting sqref="C1:C31">
    <cfRule type="cellIs" dxfId="2" priority="1" operator="equal">
      <formula>"A"</formula>
    </cfRule>
    <cfRule type="cellIs" dxfId="1" priority="2" operator="equal">
      <formula>"PEN"</formula>
    </cfRule>
    <cfRule type="cellIs" dxfId="0" priority="3" operator="between">
      <formula>6</formula>
      <formula>15</formula>
    </cfRule>
  </conditionalFormatting>
  <dataValidations count="2">
    <dataValidation type="list" allowBlank="1" showInputMessage="1" showErrorMessage="1" sqref="C1:C31">
      <formula1>Menu_planning</formula1>
    </dataValidation>
    <dataValidation type="list" allowBlank="1" showInputMessage="1" showErrorMessage="1" sqref="A40">
      <formula1>liste_mois</formula1>
    </dataValidation>
  </dataValidations>
  <pageMargins left="0.70866141732283472" right="0.70866141732283472" top="0.74803149606299213" bottom="0.74803149606299213" header="0.31496062992125984" footer="0.31496062992125984"/>
  <pageSetup paperSize="9" scale="39"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Paramètres!$O$1:$O$12</xm:f>
          </x14:formula1>
          <xm:sqref>C1:C31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FF0000"/>
  </sheetPr>
  <dimension ref="A1:O904"/>
  <sheetViews>
    <sheetView workbookViewId="0">
      <selection activeCell="B37" sqref="B37"/>
    </sheetView>
  </sheetViews>
  <sheetFormatPr baseColWidth="10" defaultRowHeight="15" x14ac:dyDescent="0.2"/>
  <cols>
    <col min="1" max="2" width="23.6640625" style="1" customWidth="1"/>
    <col min="3" max="3" width="1.5" style="1" customWidth="1"/>
    <col min="4" max="4" width="26.83203125" style="1" customWidth="1"/>
    <col min="5" max="5" width="2" style="1" customWidth="1"/>
    <col min="6" max="6" width="27.5" style="1" customWidth="1"/>
    <col min="7" max="7" width="17.33203125" style="1" customWidth="1"/>
    <col min="8" max="8" width="2.33203125" style="1" customWidth="1"/>
    <col min="9" max="9" width="20.5" style="1" customWidth="1"/>
    <col min="10" max="10" width="21.83203125" style="39" customWidth="1"/>
    <col min="11" max="11" width="10.83203125" style="1"/>
    <col min="12" max="13" width="38.5" style="24" customWidth="1"/>
    <col min="14" max="257" width="10.83203125" style="1"/>
    <col min="258" max="262" width="23.6640625" style="1" customWidth="1"/>
    <col min="263" max="264" width="12.1640625" style="1" customWidth="1"/>
    <col min="265" max="265" width="10.83203125" style="1"/>
    <col min="266" max="266" width="15.5" style="1" bestFit="1" customWidth="1"/>
    <col min="267" max="267" width="17.1640625" style="1" bestFit="1" customWidth="1"/>
    <col min="268" max="513" width="10.83203125" style="1"/>
    <col min="514" max="518" width="23.6640625" style="1" customWidth="1"/>
    <col min="519" max="520" width="12.1640625" style="1" customWidth="1"/>
    <col min="521" max="521" width="10.83203125" style="1"/>
    <col min="522" max="522" width="15.5" style="1" bestFit="1" customWidth="1"/>
    <col min="523" max="523" width="17.1640625" style="1" bestFit="1" customWidth="1"/>
    <col min="524" max="769" width="10.83203125" style="1"/>
    <col min="770" max="774" width="23.6640625" style="1" customWidth="1"/>
    <col min="775" max="776" width="12.1640625" style="1" customWidth="1"/>
    <col min="777" max="777" width="10.83203125" style="1"/>
    <col min="778" max="778" width="15.5" style="1" bestFit="1" customWidth="1"/>
    <col min="779" max="779" width="17.1640625" style="1" bestFit="1" customWidth="1"/>
    <col min="780" max="1025" width="10.83203125" style="1"/>
    <col min="1026" max="1030" width="23.6640625" style="1" customWidth="1"/>
    <col min="1031" max="1032" width="12.1640625" style="1" customWidth="1"/>
    <col min="1033" max="1033" width="10.83203125" style="1"/>
    <col min="1034" max="1034" width="15.5" style="1" bestFit="1" customWidth="1"/>
    <col min="1035" max="1035" width="17.1640625" style="1" bestFit="1" customWidth="1"/>
    <col min="1036" max="1281" width="10.83203125" style="1"/>
    <col min="1282" max="1286" width="23.6640625" style="1" customWidth="1"/>
    <col min="1287" max="1288" width="12.1640625" style="1" customWidth="1"/>
    <col min="1289" max="1289" width="10.83203125" style="1"/>
    <col min="1290" max="1290" width="15.5" style="1" bestFit="1" customWidth="1"/>
    <col min="1291" max="1291" width="17.1640625" style="1" bestFit="1" customWidth="1"/>
    <col min="1292" max="1537" width="10.83203125" style="1"/>
    <col min="1538" max="1542" width="23.6640625" style="1" customWidth="1"/>
    <col min="1543" max="1544" width="12.1640625" style="1" customWidth="1"/>
    <col min="1545" max="1545" width="10.83203125" style="1"/>
    <col min="1546" max="1546" width="15.5" style="1" bestFit="1" customWidth="1"/>
    <col min="1547" max="1547" width="17.1640625" style="1" bestFit="1" customWidth="1"/>
    <col min="1548" max="1793" width="10.83203125" style="1"/>
    <col min="1794" max="1798" width="23.6640625" style="1" customWidth="1"/>
    <col min="1799" max="1800" width="12.1640625" style="1" customWidth="1"/>
    <col min="1801" max="1801" width="10.83203125" style="1"/>
    <col min="1802" max="1802" width="15.5" style="1" bestFit="1" customWidth="1"/>
    <col min="1803" max="1803" width="17.1640625" style="1" bestFit="1" customWidth="1"/>
    <col min="1804" max="2049" width="10.83203125" style="1"/>
    <col min="2050" max="2054" width="23.6640625" style="1" customWidth="1"/>
    <col min="2055" max="2056" width="12.1640625" style="1" customWidth="1"/>
    <col min="2057" max="2057" width="10.83203125" style="1"/>
    <col min="2058" max="2058" width="15.5" style="1" bestFit="1" customWidth="1"/>
    <col min="2059" max="2059" width="17.1640625" style="1" bestFit="1" customWidth="1"/>
    <col min="2060" max="2305" width="10.83203125" style="1"/>
    <col min="2306" max="2310" width="23.6640625" style="1" customWidth="1"/>
    <col min="2311" max="2312" width="12.1640625" style="1" customWidth="1"/>
    <col min="2313" max="2313" width="10.83203125" style="1"/>
    <col min="2314" max="2314" width="15.5" style="1" bestFit="1" customWidth="1"/>
    <col min="2315" max="2315" width="17.1640625" style="1" bestFit="1" customWidth="1"/>
    <col min="2316" max="2561" width="10.83203125" style="1"/>
    <col min="2562" max="2566" width="23.6640625" style="1" customWidth="1"/>
    <col min="2567" max="2568" width="12.1640625" style="1" customWidth="1"/>
    <col min="2569" max="2569" width="10.83203125" style="1"/>
    <col min="2570" max="2570" width="15.5" style="1" bestFit="1" customWidth="1"/>
    <col min="2571" max="2571" width="17.1640625" style="1" bestFit="1" customWidth="1"/>
    <col min="2572" max="2817" width="10.83203125" style="1"/>
    <col min="2818" max="2822" width="23.6640625" style="1" customWidth="1"/>
    <col min="2823" max="2824" width="12.1640625" style="1" customWidth="1"/>
    <col min="2825" max="2825" width="10.83203125" style="1"/>
    <col min="2826" max="2826" width="15.5" style="1" bestFit="1" customWidth="1"/>
    <col min="2827" max="2827" width="17.1640625" style="1" bestFit="1" customWidth="1"/>
    <col min="2828" max="3073" width="10.83203125" style="1"/>
    <col min="3074" max="3078" width="23.6640625" style="1" customWidth="1"/>
    <col min="3079" max="3080" width="12.1640625" style="1" customWidth="1"/>
    <col min="3081" max="3081" width="10.83203125" style="1"/>
    <col min="3082" max="3082" width="15.5" style="1" bestFit="1" customWidth="1"/>
    <col min="3083" max="3083" width="17.1640625" style="1" bestFit="1" customWidth="1"/>
    <col min="3084" max="3329" width="10.83203125" style="1"/>
    <col min="3330" max="3334" width="23.6640625" style="1" customWidth="1"/>
    <col min="3335" max="3336" width="12.1640625" style="1" customWidth="1"/>
    <col min="3337" max="3337" width="10.83203125" style="1"/>
    <col min="3338" max="3338" width="15.5" style="1" bestFit="1" customWidth="1"/>
    <col min="3339" max="3339" width="17.1640625" style="1" bestFit="1" customWidth="1"/>
    <col min="3340" max="3585" width="10.83203125" style="1"/>
    <col min="3586" max="3590" width="23.6640625" style="1" customWidth="1"/>
    <col min="3591" max="3592" width="12.1640625" style="1" customWidth="1"/>
    <col min="3593" max="3593" width="10.83203125" style="1"/>
    <col min="3594" max="3594" width="15.5" style="1" bestFit="1" customWidth="1"/>
    <col min="3595" max="3595" width="17.1640625" style="1" bestFit="1" customWidth="1"/>
    <col min="3596" max="3841" width="10.83203125" style="1"/>
    <col min="3842" max="3846" width="23.6640625" style="1" customWidth="1"/>
    <col min="3847" max="3848" width="12.1640625" style="1" customWidth="1"/>
    <col min="3849" max="3849" width="10.83203125" style="1"/>
    <col min="3850" max="3850" width="15.5" style="1" bestFit="1" customWidth="1"/>
    <col min="3851" max="3851" width="17.1640625" style="1" bestFit="1" customWidth="1"/>
    <col min="3852" max="4097" width="10.83203125" style="1"/>
    <col min="4098" max="4102" width="23.6640625" style="1" customWidth="1"/>
    <col min="4103" max="4104" width="12.1640625" style="1" customWidth="1"/>
    <col min="4105" max="4105" width="10.83203125" style="1"/>
    <col min="4106" max="4106" width="15.5" style="1" bestFit="1" customWidth="1"/>
    <col min="4107" max="4107" width="17.1640625" style="1" bestFit="1" customWidth="1"/>
    <col min="4108" max="4353" width="10.83203125" style="1"/>
    <col min="4354" max="4358" width="23.6640625" style="1" customWidth="1"/>
    <col min="4359" max="4360" width="12.1640625" style="1" customWidth="1"/>
    <col min="4361" max="4361" width="10.83203125" style="1"/>
    <col min="4362" max="4362" width="15.5" style="1" bestFit="1" customWidth="1"/>
    <col min="4363" max="4363" width="17.1640625" style="1" bestFit="1" customWidth="1"/>
    <col min="4364" max="4609" width="10.83203125" style="1"/>
    <col min="4610" max="4614" width="23.6640625" style="1" customWidth="1"/>
    <col min="4615" max="4616" width="12.1640625" style="1" customWidth="1"/>
    <col min="4617" max="4617" width="10.83203125" style="1"/>
    <col min="4618" max="4618" width="15.5" style="1" bestFit="1" customWidth="1"/>
    <col min="4619" max="4619" width="17.1640625" style="1" bestFit="1" customWidth="1"/>
    <col min="4620" max="4865" width="10.83203125" style="1"/>
    <col min="4866" max="4870" width="23.6640625" style="1" customWidth="1"/>
    <col min="4871" max="4872" width="12.1640625" style="1" customWidth="1"/>
    <col min="4873" max="4873" width="10.83203125" style="1"/>
    <col min="4874" max="4874" width="15.5" style="1" bestFit="1" customWidth="1"/>
    <col min="4875" max="4875" width="17.1640625" style="1" bestFit="1" customWidth="1"/>
    <col min="4876" max="5121" width="10.83203125" style="1"/>
    <col min="5122" max="5126" width="23.6640625" style="1" customWidth="1"/>
    <col min="5127" max="5128" width="12.1640625" style="1" customWidth="1"/>
    <col min="5129" max="5129" width="10.83203125" style="1"/>
    <col min="5130" max="5130" width="15.5" style="1" bestFit="1" customWidth="1"/>
    <col min="5131" max="5131" width="17.1640625" style="1" bestFit="1" customWidth="1"/>
    <col min="5132" max="5377" width="10.83203125" style="1"/>
    <col min="5378" max="5382" width="23.6640625" style="1" customWidth="1"/>
    <col min="5383" max="5384" width="12.1640625" style="1" customWidth="1"/>
    <col min="5385" max="5385" width="10.83203125" style="1"/>
    <col min="5386" max="5386" width="15.5" style="1" bestFit="1" customWidth="1"/>
    <col min="5387" max="5387" width="17.1640625" style="1" bestFit="1" customWidth="1"/>
    <col min="5388" max="5633" width="10.83203125" style="1"/>
    <col min="5634" max="5638" width="23.6640625" style="1" customWidth="1"/>
    <col min="5639" max="5640" width="12.1640625" style="1" customWidth="1"/>
    <col min="5641" max="5641" width="10.83203125" style="1"/>
    <col min="5642" max="5642" width="15.5" style="1" bestFit="1" customWidth="1"/>
    <col min="5643" max="5643" width="17.1640625" style="1" bestFit="1" customWidth="1"/>
    <col min="5644" max="5889" width="10.83203125" style="1"/>
    <col min="5890" max="5894" width="23.6640625" style="1" customWidth="1"/>
    <col min="5895" max="5896" width="12.1640625" style="1" customWidth="1"/>
    <col min="5897" max="5897" width="10.83203125" style="1"/>
    <col min="5898" max="5898" width="15.5" style="1" bestFit="1" customWidth="1"/>
    <col min="5899" max="5899" width="17.1640625" style="1" bestFit="1" customWidth="1"/>
    <col min="5900" max="6145" width="10.83203125" style="1"/>
    <col min="6146" max="6150" width="23.6640625" style="1" customWidth="1"/>
    <col min="6151" max="6152" width="12.1640625" style="1" customWidth="1"/>
    <col min="6153" max="6153" width="10.83203125" style="1"/>
    <col min="6154" max="6154" width="15.5" style="1" bestFit="1" customWidth="1"/>
    <col min="6155" max="6155" width="17.1640625" style="1" bestFit="1" customWidth="1"/>
    <col min="6156" max="6401" width="10.83203125" style="1"/>
    <col min="6402" max="6406" width="23.6640625" style="1" customWidth="1"/>
    <col min="6407" max="6408" width="12.1640625" style="1" customWidth="1"/>
    <col min="6409" max="6409" width="10.83203125" style="1"/>
    <col min="6410" max="6410" width="15.5" style="1" bestFit="1" customWidth="1"/>
    <col min="6411" max="6411" width="17.1640625" style="1" bestFit="1" customWidth="1"/>
    <col min="6412" max="6657" width="10.83203125" style="1"/>
    <col min="6658" max="6662" width="23.6640625" style="1" customWidth="1"/>
    <col min="6663" max="6664" width="12.1640625" style="1" customWidth="1"/>
    <col min="6665" max="6665" width="10.83203125" style="1"/>
    <col min="6666" max="6666" width="15.5" style="1" bestFit="1" customWidth="1"/>
    <col min="6667" max="6667" width="17.1640625" style="1" bestFit="1" customWidth="1"/>
    <col min="6668" max="6913" width="10.83203125" style="1"/>
    <col min="6914" max="6918" width="23.6640625" style="1" customWidth="1"/>
    <col min="6919" max="6920" width="12.1640625" style="1" customWidth="1"/>
    <col min="6921" max="6921" width="10.83203125" style="1"/>
    <col min="6922" max="6922" width="15.5" style="1" bestFit="1" customWidth="1"/>
    <col min="6923" max="6923" width="17.1640625" style="1" bestFit="1" customWidth="1"/>
    <col min="6924" max="7169" width="10.83203125" style="1"/>
    <col min="7170" max="7174" width="23.6640625" style="1" customWidth="1"/>
    <col min="7175" max="7176" width="12.1640625" style="1" customWidth="1"/>
    <col min="7177" max="7177" width="10.83203125" style="1"/>
    <col min="7178" max="7178" width="15.5" style="1" bestFit="1" customWidth="1"/>
    <col min="7179" max="7179" width="17.1640625" style="1" bestFit="1" customWidth="1"/>
    <col min="7180" max="7425" width="10.83203125" style="1"/>
    <col min="7426" max="7430" width="23.6640625" style="1" customWidth="1"/>
    <col min="7431" max="7432" width="12.1640625" style="1" customWidth="1"/>
    <col min="7433" max="7433" width="10.83203125" style="1"/>
    <col min="7434" max="7434" width="15.5" style="1" bestFit="1" customWidth="1"/>
    <col min="7435" max="7435" width="17.1640625" style="1" bestFit="1" customWidth="1"/>
    <col min="7436" max="7681" width="10.83203125" style="1"/>
    <col min="7682" max="7686" width="23.6640625" style="1" customWidth="1"/>
    <col min="7687" max="7688" width="12.1640625" style="1" customWidth="1"/>
    <col min="7689" max="7689" width="10.83203125" style="1"/>
    <col min="7690" max="7690" width="15.5" style="1" bestFit="1" customWidth="1"/>
    <col min="7691" max="7691" width="17.1640625" style="1" bestFit="1" customWidth="1"/>
    <col min="7692" max="7937" width="10.83203125" style="1"/>
    <col min="7938" max="7942" width="23.6640625" style="1" customWidth="1"/>
    <col min="7943" max="7944" width="12.1640625" style="1" customWidth="1"/>
    <col min="7945" max="7945" width="10.83203125" style="1"/>
    <col min="7946" max="7946" width="15.5" style="1" bestFit="1" customWidth="1"/>
    <col min="7947" max="7947" width="17.1640625" style="1" bestFit="1" customWidth="1"/>
    <col min="7948" max="8193" width="10.83203125" style="1"/>
    <col min="8194" max="8198" width="23.6640625" style="1" customWidth="1"/>
    <col min="8199" max="8200" width="12.1640625" style="1" customWidth="1"/>
    <col min="8201" max="8201" width="10.83203125" style="1"/>
    <col min="8202" max="8202" width="15.5" style="1" bestFit="1" customWidth="1"/>
    <col min="8203" max="8203" width="17.1640625" style="1" bestFit="1" customWidth="1"/>
    <col min="8204" max="8449" width="10.83203125" style="1"/>
    <col min="8450" max="8454" width="23.6640625" style="1" customWidth="1"/>
    <col min="8455" max="8456" width="12.1640625" style="1" customWidth="1"/>
    <col min="8457" max="8457" width="10.83203125" style="1"/>
    <col min="8458" max="8458" width="15.5" style="1" bestFit="1" customWidth="1"/>
    <col min="8459" max="8459" width="17.1640625" style="1" bestFit="1" customWidth="1"/>
    <col min="8460" max="8705" width="10.83203125" style="1"/>
    <col min="8706" max="8710" width="23.6640625" style="1" customWidth="1"/>
    <col min="8711" max="8712" width="12.1640625" style="1" customWidth="1"/>
    <col min="8713" max="8713" width="10.83203125" style="1"/>
    <col min="8714" max="8714" width="15.5" style="1" bestFit="1" customWidth="1"/>
    <col min="8715" max="8715" width="17.1640625" style="1" bestFit="1" customWidth="1"/>
    <col min="8716" max="8961" width="10.83203125" style="1"/>
    <col min="8962" max="8966" width="23.6640625" style="1" customWidth="1"/>
    <col min="8967" max="8968" width="12.1640625" style="1" customWidth="1"/>
    <col min="8969" max="8969" width="10.83203125" style="1"/>
    <col min="8970" max="8970" width="15.5" style="1" bestFit="1" customWidth="1"/>
    <col min="8971" max="8971" width="17.1640625" style="1" bestFit="1" customWidth="1"/>
    <col min="8972" max="9217" width="10.83203125" style="1"/>
    <col min="9218" max="9222" width="23.6640625" style="1" customWidth="1"/>
    <col min="9223" max="9224" width="12.1640625" style="1" customWidth="1"/>
    <col min="9225" max="9225" width="10.83203125" style="1"/>
    <col min="9226" max="9226" width="15.5" style="1" bestFit="1" customWidth="1"/>
    <col min="9227" max="9227" width="17.1640625" style="1" bestFit="1" customWidth="1"/>
    <col min="9228" max="9473" width="10.83203125" style="1"/>
    <col min="9474" max="9478" width="23.6640625" style="1" customWidth="1"/>
    <col min="9479" max="9480" width="12.1640625" style="1" customWidth="1"/>
    <col min="9481" max="9481" width="10.83203125" style="1"/>
    <col min="9482" max="9482" width="15.5" style="1" bestFit="1" customWidth="1"/>
    <col min="9483" max="9483" width="17.1640625" style="1" bestFit="1" customWidth="1"/>
    <col min="9484" max="9729" width="10.83203125" style="1"/>
    <col min="9730" max="9734" width="23.6640625" style="1" customWidth="1"/>
    <col min="9735" max="9736" width="12.1640625" style="1" customWidth="1"/>
    <col min="9737" max="9737" width="10.83203125" style="1"/>
    <col min="9738" max="9738" width="15.5" style="1" bestFit="1" customWidth="1"/>
    <col min="9739" max="9739" width="17.1640625" style="1" bestFit="1" customWidth="1"/>
    <col min="9740" max="9985" width="10.83203125" style="1"/>
    <col min="9986" max="9990" width="23.6640625" style="1" customWidth="1"/>
    <col min="9991" max="9992" width="12.1640625" style="1" customWidth="1"/>
    <col min="9993" max="9993" width="10.83203125" style="1"/>
    <col min="9994" max="9994" width="15.5" style="1" bestFit="1" customWidth="1"/>
    <col min="9995" max="9995" width="17.1640625" style="1" bestFit="1" customWidth="1"/>
    <col min="9996" max="10241" width="10.83203125" style="1"/>
    <col min="10242" max="10246" width="23.6640625" style="1" customWidth="1"/>
    <col min="10247" max="10248" width="12.1640625" style="1" customWidth="1"/>
    <col min="10249" max="10249" width="10.83203125" style="1"/>
    <col min="10250" max="10250" width="15.5" style="1" bestFit="1" customWidth="1"/>
    <col min="10251" max="10251" width="17.1640625" style="1" bestFit="1" customWidth="1"/>
    <col min="10252" max="10497" width="10.83203125" style="1"/>
    <col min="10498" max="10502" width="23.6640625" style="1" customWidth="1"/>
    <col min="10503" max="10504" width="12.1640625" style="1" customWidth="1"/>
    <col min="10505" max="10505" width="10.83203125" style="1"/>
    <col min="10506" max="10506" width="15.5" style="1" bestFit="1" customWidth="1"/>
    <col min="10507" max="10507" width="17.1640625" style="1" bestFit="1" customWidth="1"/>
    <col min="10508" max="10753" width="10.83203125" style="1"/>
    <col min="10754" max="10758" width="23.6640625" style="1" customWidth="1"/>
    <col min="10759" max="10760" width="12.1640625" style="1" customWidth="1"/>
    <col min="10761" max="10761" width="10.83203125" style="1"/>
    <col min="10762" max="10762" width="15.5" style="1" bestFit="1" customWidth="1"/>
    <col min="10763" max="10763" width="17.1640625" style="1" bestFit="1" customWidth="1"/>
    <col min="10764" max="11009" width="10.83203125" style="1"/>
    <col min="11010" max="11014" width="23.6640625" style="1" customWidth="1"/>
    <col min="11015" max="11016" width="12.1640625" style="1" customWidth="1"/>
    <col min="11017" max="11017" width="10.83203125" style="1"/>
    <col min="11018" max="11018" width="15.5" style="1" bestFit="1" customWidth="1"/>
    <col min="11019" max="11019" width="17.1640625" style="1" bestFit="1" customWidth="1"/>
    <col min="11020" max="11265" width="10.83203125" style="1"/>
    <col min="11266" max="11270" width="23.6640625" style="1" customWidth="1"/>
    <col min="11271" max="11272" width="12.1640625" style="1" customWidth="1"/>
    <col min="11273" max="11273" width="10.83203125" style="1"/>
    <col min="11274" max="11274" width="15.5" style="1" bestFit="1" customWidth="1"/>
    <col min="11275" max="11275" width="17.1640625" style="1" bestFit="1" customWidth="1"/>
    <col min="11276" max="11521" width="10.83203125" style="1"/>
    <col min="11522" max="11526" width="23.6640625" style="1" customWidth="1"/>
    <col min="11527" max="11528" width="12.1640625" style="1" customWidth="1"/>
    <col min="11529" max="11529" width="10.83203125" style="1"/>
    <col min="11530" max="11530" width="15.5" style="1" bestFit="1" customWidth="1"/>
    <col min="11531" max="11531" width="17.1640625" style="1" bestFit="1" customWidth="1"/>
    <col min="11532" max="11777" width="10.83203125" style="1"/>
    <col min="11778" max="11782" width="23.6640625" style="1" customWidth="1"/>
    <col min="11783" max="11784" width="12.1640625" style="1" customWidth="1"/>
    <col min="11785" max="11785" width="10.83203125" style="1"/>
    <col min="11786" max="11786" width="15.5" style="1" bestFit="1" customWidth="1"/>
    <col min="11787" max="11787" width="17.1640625" style="1" bestFit="1" customWidth="1"/>
    <col min="11788" max="12033" width="10.83203125" style="1"/>
    <col min="12034" max="12038" width="23.6640625" style="1" customWidth="1"/>
    <col min="12039" max="12040" width="12.1640625" style="1" customWidth="1"/>
    <col min="12041" max="12041" width="10.83203125" style="1"/>
    <col min="12042" max="12042" width="15.5" style="1" bestFit="1" customWidth="1"/>
    <col min="12043" max="12043" width="17.1640625" style="1" bestFit="1" customWidth="1"/>
    <col min="12044" max="12289" width="10.83203125" style="1"/>
    <col min="12290" max="12294" width="23.6640625" style="1" customWidth="1"/>
    <col min="12295" max="12296" width="12.1640625" style="1" customWidth="1"/>
    <col min="12297" max="12297" width="10.83203125" style="1"/>
    <col min="12298" max="12298" width="15.5" style="1" bestFit="1" customWidth="1"/>
    <col min="12299" max="12299" width="17.1640625" style="1" bestFit="1" customWidth="1"/>
    <col min="12300" max="12545" width="10.83203125" style="1"/>
    <col min="12546" max="12550" width="23.6640625" style="1" customWidth="1"/>
    <col min="12551" max="12552" width="12.1640625" style="1" customWidth="1"/>
    <col min="12553" max="12553" width="10.83203125" style="1"/>
    <col min="12554" max="12554" width="15.5" style="1" bestFit="1" customWidth="1"/>
    <col min="12555" max="12555" width="17.1640625" style="1" bestFit="1" customWidth="1"/>
    <col min="12556" max="12801" width="10.83203125" style="1"/>
    <col min="12802" max="12806" width="23.6640625" style="1" customWidth="1"/>
    <col min="12807" max="12808" width="12.1640625" style="1" customWidth="1"/>
    <col min="12809" max="12809" width="10.83203125" style="1"/>
    <col min="12810" max="12810" width="15.5" style="1" bestFit="1" customWidth="1"/>
    <col min="12811" max="12811" width="17.1640625" style="1" bestFit="1" customWidth="1"/>
    <col min="12812" max="13057" width="10.83203125" style="1"/>
    <col min="13058" max="13062" width="23.6640625" style="1" customWidth="1"/>
    <col min="13063" max="13064" width="12.1640625" style="1" customWidth="1"/>
    <col min="13065" max="13065" width="10.83203125" style="1"/>
    <col min="13066" max="13066" width="15.5" style="1" bestFit="1" customWidth="1"/>
    <col min="13067" max="13067" width="17.1640625" style="1" bestFit="1" customWidth="1"/>
    <col min="13068" max="13313" width="10.83203125" style="1"/>
    <col min="13314" max="13318" width="23.6640625" style="1" customWidth="1"/>
    <col min="13319" max="13320" width="12.1640625" style="1" customWidth="1"/>
    <col min="13321" max="13321" width="10.83203125" style="1"/>
    <col min="13322" max="13322" width="15.5" style="1" bestFit="1" customWidth="1"/>
    <col min="13323" max="13323" width="17.1640625" style="1" bestFit="1" customWidth="1"/>
    <col min="13324" max="13569" width="10.83203125" style="1"/>
    <col min="13570" max="13574" width="23.6640625" style="1" customWidth="1"/>
    <col min="13575" max="13576" width="12.1640625" style="1" customWidth="1"/>
    <col min="13577" max="13577" width="10.83203125" style="1"/>
    <col min="13578" max="13578" width="15.5" style="1" bestFit="1" customWidth="1"/>
    <col min="13579" max="13579" width="17.1640625" style="1" bestFit="1" customWidth="1"/>
    <col min="13580" max="13825" width="10.83203125" style="1"/>
    <col min="13826" max="13830" width="23.6640625" style="1" customWidth="1"/>
    <col min="13831" max="13832" width="12.1640625" style="1" customWidth="1"/>
    <col min="13833" max="13833" width="10.83203125" style="1"/>
    <col min="13834" max="13834" width="15.5" style="1" bestFit="1" customWidth="1"/>
    <col min="13835" max="13835" width="17.1640625" style="1" bestFit="1" customWidth="1"/>
    <col min="13836" max="14081" width="10.83203125" style="1"/>
    <col min="14082" max="14086" width="23.6640625" style="1" customWidth="1"/>
    <col min="14087" max="14088" width="12.1640625" style="1" customWidth="1"/>
    <col min="14089" max="14089" width="10.83203125" style="1"/>
    <col min="14090" max="14090" width="15.5" style="1" bestFit="1" customWidth="1"/>
    <col min="14091" max="14091" width="17.1640625" style="1" bestFit="1" customWidth="1"/>
    <col min="14092" max="14337" width="10.83203125" style="1"/>
    <col min="14338" max="14342" width="23.6640625" style="1" customWidth="1"/>
    <col min="14343" max="14344" width="12.1640625" style="1" customWidth="1"/>
    <col min="14345" max="14345" width="10.83203125" style="1"/>
    <col min="14346" max="14346" width="15.5" style="1" bestFit="1" customWidth="1"/>
    <col min="14347" max="14347" width="17.1640625" style="1" bestFit="1" customWidth="1"/>
    <col min="14348" max="14593" width="10.83203125" style="1"/>
    <col min="14594" max="14598" width="23.6640625" style="1" customWidth="1"/>
    <col min="14599" max="14600" width="12.1640625" style="1" customWidth="1"/>
    <col min="14601" max="14601" width="10.83203125" style="1"/>
    <col min="14602" max="14602" width="15.5" style="1" bestFit="1" customWidth="1"/>
    <col min="14603" max="14603" width="17.1640625" style="1" bestFit="1" customWidth="1"/>
    <col min="14604" max="14849" width="10.83203125" style="1"/>
    <col min="14850" max="14854" width="23.6640625" style="1" customWidth="1"/>
    <col min="14855" max="14856" width="12.1640625" style="1" customWidth="1"/>
    <col min="14857" max="14857" width="10.83203125" style="1"/>
    <col min="14858" max="14858" width="15.5" style="1" bestFit="1" customWidth="1"/>
    <col min="14859" max="14859" width="17.1640625" style="1" bestFit="1" customWidth="1"/>
    <col min="14860" max="15105" width="10.83203125" style="1"/>
    <col min="15106" max="15110" width="23.6640625" style="1" customWidth="1"/>
    <col min="15111" max="15112" width="12.1640625" style="1" customWidth="1"/>
    <col min="15113" max="15113" width="10.83203125" style="1"/>
    <col min="15114" max="15114" width="15.5" style="1" bestFit="1" customWidth="1"/>
    <col min="15115" max="15115" width="17.1640625" style="1" bestFit="1" customWidth="1"/>
    <col min="15116" max="15361" width="10.83203125" style="1"/>
    <col min="15362" max="15366" width="23.6640625" style="1" customWidth="1"/>
    <col min="15367" max="15368" width="12.1640625" style="1" customWidth="1"/>
    <col min="15369" max="15369" width="10.83203125" style="1"/>
    <col min="15370" max="15370" width="15.5" style="1" bestFit="1" customWidth="1"/>
    <col min="15371" max="15371" width="17.1640625" style="1" bestFit="1" customWidth="1"/>
    <col min="15372" max="15617" width="10.83203125" style="1"/>
    <col min="15618" max="15622" width="23.6640625" style="1" customWidth="1"/>
    <col min="15623" max="15624" width="12.1640625" style="1" customWidth="1"/>
    <col min="15625" max="15625" width="10.83203125" style="1"/>
    <col min="15626" max="15626" width="15.5" style="1" bestFit="1" customWidth="1"/>
    <col min="15627" max="15627" width="17.1640625" style="1" bestFit="1" customWidth="1"/>
    <col min="15628" max="15873" width="10.83203125" style="1"/>
    <col min="15874" max="15878" width="23.6640625" style="1" customWidth="1"/>
    <col min="15879" max="15880" width="12.1640625" style="1" customWidth="1"/>
    <col min="15881" max="15881" width="10.83203125" style="1"/>
    <col min="15882" max="15882" width="15.5" style="1" bestFit="1" customWidth="1"/>
    <col min="15883" max="15883" width="17.1640625" style="1" bestFit="1" customWidth="1"/>
    <col min="15884" max="16129" width="10.83203125" style="1"/>
    <col min="16130" max="16134" width="23.6640625" style="1" customWidth="1"/>
    <col min="16135" max="16136" width="12.1640625" style="1" customWidth="1"/>
    <col min="16137" max="16137" width="10.83203125" style="1"/>
    <col min="16138" max="16138" width="15.5" style="1" bestFit="1" customWidth="1"/>
    <col min="16139" max="16139" width="17.1640625" style="1" bestFit="1" customWidth="1"/>
    <col min="16140" max="16384" width="10.83203125" style="1"/>
  </cols>
  <sheetData>
    <row r="1" spans="1:15" x14ac:dyDescent="0.2">
      <c r="A1" s="10" t="s">
        <v>15</v>
      </c>
      <c r="B1" s="11">
        <f>Planning!A40</f>
        <v>42917</v>
      </c>
      <c r="C1" s="15"/>
      <c r="D1" s="14" t="s">
        <v>17</v>
      </c>
      <c r="F1" s="13" t="s">
        <v>9</v>
      </c>
      <c r="G1" s="13" t="s">
        <v>8</v>
      </c>
      <c r="I1" s="10" t="s">
        <v>16</v>
      </c>
      <c r="J1" s="37" t="s">
        <v>23</v>
      </c>
      <c r="L1" s="25" t="s">
        <v>18</v>
      </c>
      <c r="M1" s="40" t="s">
        <v>24</v>
      </c>
      <c r="O1" s="26" t="s">
        <v>21</v>
      </c>
    </row>
    <row r="2" spans="1:15" ht="16" x14ac:dyDescent="0.2">
      <c r="A2" s="10" t="s">
        <v>7</v>
      </c>
      <c r="B2" s="12">
        <f>DAY(EOMONTH(B1,0))</f>
        <v>31</v>
      </c>
      <c r="C2" s="12"/>
      <c r="D2" s="17">
        <f>IF(ROWS($B$1:B1)-1&lt;$B$2,$B$1+ROWS($B$1:B1)-1,"")</f>
        <v>42917</v>
      </c>
      <c r="E2" s="18"/>
      <c r="F2" s="22">
        <f>DATE(G2,1,1)</f>
        <v>42736</v>
      </c>
      <c r="G2" s="19" t="str">
        <f>UPPER(TEXT(D11,"AAAA"))</f>
        <v>2017</v>
      </c>
      <c r="I2" s="8">
        <v>41791</v>
      </c>
      <c r="J2" s="38">
        <f>EDATE(I2,2+(MONTH(I2)=6)*2+(OR(MONTH(I2)=7,MONTH(I2)=8))*1)</f>
        <v>41913</v>
      </c>
      <c r="L2" s="23"/>
      <c r="M2" s="41"/>
      <c r="O2" s="27" t="s">
        <v>22</v>
      </c>
    </row>
    <row r="3" spans="1:15" x14ac:dyDescent="0.2">
      <c r="A3" s="16" t="str">
        <f>UPPER(TEXT(B1,"mmmm AAAA"))</f>
        <v>JUILLET 2017</v>
      </c>
      <c r="D3" s="17">
        <f>IF(ROWS($B$1:B2)-1&lt;$B$2,$B$1+ROWS($B$1:B2)-1,"")</f>
        <v>42918</v>
      </c>
      <c r="E3" s="18"/>
      <c r="F3" s="22">
        <f>ROUND(DATE(G2,4,MOD(234-11*MOD(G2,19),30))/7,)*7-6</f>
        <v>42841</v>
      </c>
      <c r="G3" s="20" t="s">
        <v>10</v>
      </c>
      <c r="I3" s="8">
        <v>41821</v>
      </c>
      <c r="J3" s="38">
        <f t="shared" ref="J3:J66" si="0">EDATE(I3,2+(MONTH(I3)=6)*2+(OR(MONTH(I3)=7,MONTH(I3)=8))*1)</f>
        <v>41913</v>
      </c>
      <c r="L3" s="23"/>
      <c r="M3" s="41"/>
      <c r="O3" s="28">
        <v>6</v>
      </c>
    </row>
    <row r="4" spans="1:15" x14ac:dyDescent="0.2">
      <c r="D4" s="17">
        <f>IF(ROWS($B$1:B3)-1&lt;$B$2,$B$1+ROWS($B$1:B3)-1,"")</f>
        <v>42919</v>
      </c>
      <c r="E4" s="18"/>
      <c r="F4" s="22">
        <f>SUM(F3+1)</f>
        <v>42842</v>
      </c>
      <c r="G4" s="20" t="s">
        <v>5</v>
      </c>
      <c r="I4" s="8">
        <v>41852</v>
      </c>
      <c r="J4" s="38">
        <f t="shared" si="0"/>
        <v>41944</v>
      </c>
      <c r="L4" s="23"/>
      <c r="M4" s="41"/>
      <c r="O4" s="28">
        <v>7</v>
      </c>
    </row>
    <row r="5" spans="1:15" x14ac:dyDescent="0.2">
      <c r="B5" s="2"/>
      <c r="C5" s="2"/>
      <c r="D5" s="17">
        <f>IF(ROWS($B$1:B5)-1&lt;$B$2,$B$1+ROWS($B$1:B5)-1,"")</f>
        <v>42921</v>
      </c>
      <c r="E5" s="18"/>
      <c r="F5" s="22">
        <f>DATE(G2,5,1)</f>
        <v>42856</v>
      </c>
      <c r="G5" s="20" t="s">
        <v>4</v>
      </c>
      <c r="I5" s="8">
        <v>41883</v>
      </c>
      <c r="J5" s="38">
        <f t="shared" si="0"/>
        <v>41944</v>
      </c>
      <c r="L5" s="23"/>
      <c r="M5" s="41"/>
      <c r="O5" s="28">
        <v>8</v>
      </c>
    </row>
    <row r="6" spans="1:15" x14ac:dyDescent="0.2">
      <c r="B6" s="2"/>
      <c r="C6" s="2"/>
      <c r="D6" s="17">
        <f>IF(ROWS($B$1:B6)-1&lt;$B$2,$B$1+ROWS($B$1:B6)-1,"")</f>
        <v>42922</v>
      </c>
      <c r="E6" s="18"/>
      <c r="F6" s="22">
        <f>DATE(G2,5,8)</f>
        <v>42863</v>
      </c>
      <c r="G6" s="21" t="s">
        <v>3</v>
      </c>
      <c r="I6" s="8">
        <v>41913</v>
      </c>
      <c r="J6" s="38">
        <f t="shared" si="0"/>
        <v>41974</v>
      </c>
      <c r="L6" s="23"/>
      <c r="M6" s="41"/>
      <c r="O6" s="28">
        <v>9</v>
      </c>
    </row>
    <row r="7" spans="1:15" x14ac:dyDescent="0.2">
      <c r="B7" s="2"/>
      <c r="C7" s="2"/>
      <c r="D7" s="17">
        <f>IF(ROWS($B$1:B7)-1&lt;$B$2,$B$1+ROWS($B$1:B7)-1,"")</f>
        <v>42923</v>
      </c>
      <c r="E7" s="18"/>
      <c r="F7" s="22">
        <f>F3+39</f>
        <v>42880</v>
      </c>
      <c r="G7" s="20" t="s">
        <v>2</v>
      </c>
      <c r="I7" s="9">
        <v>41944</v>
      </c>
      <c r="J7" s="38">
        <f t="shared" si="0"/>
        <v>42005</v>
      </c>
      <c r="L7" s="23"/>
      <c r="M7" s="41"/>
      <c r="O7" s="28">
        <v>10</v>
      </c>
    </row>
    <row r="8" spans="1:15" x14ac:dyDescent="0.2">
      <c r="B8" s="2"/>
      <c r="C8" s="2"/>
      <c r="D8" s="17">
        <f>IF(ROWS($B$1:B8)-1&lt;$B$2,$B$1+ROWS($B$1:B8)-1,"")</f>
        <v>42924</v>
      </c>
      <c r="E8" s="18"/>
      <c r="F8" s="22">
        <f>F3+49</f>
        <v>42890</v>
      </c>
      <c r="G8" s="20" t="s">
        <v>11</v>
      </c>
      <c r="I8" s="8">
        <v>41974</v>
      </c>
      <c r="J8" s="38">
        <f t="shared" si="0"/>
        <v>42036</v>
      </c>
      <c r="L8" s="23"/>
      <c r="M8" s="41"/>
      <c r="O8" s="28">
        <v>11</v>
      </c>
    </row>
    <row r="9" spans="1:15" x14ac:dyDescent="0.2">
      <c r="B9" s="2"/>
      <c r="C9" s="2"/>
      <c r="D9" s="17">
        <f>IF(ROWS($B$1:B9)-1&lt;$B$2,$B$1+ROWS($B$1:B9)-1,"")</f>
        <v>42925</v>
      </c>
      <c r="E9" s="18"/>
      <c r="F9" s="22">
        <f>F8+1</f>
        <v>42891</v>
      </c>
      <c r="G9" s="20" t="s">
        <v>1</v>
      </c>
      <c r="I9" s="9">
        <v>42005</v>
      </c>
      <c r="J9" s="38">
        <f t="shared" si="0"/>
        <v>42064</v>
      </c>
      <c r="L9" s="23"/>
      <c r="M9" s="41"/>
      <c r="O9" s="28">
        <v>12</v>
      </c>
    </row>
    <row r="10" spans="1:15" x14ac:dyDescent="0.2">
      <c r="C10" s="2"/>
      <c r="D10" s="17">
        <f>IF(ROWS($B$1:B10)-1&lt;$B$2,$B$1+ROWS($B$1:B10)-1,"")</f>
        <v>42926</v>
      </c>
      <c r="E10" s="18"/>
      <c r="F10" s="22">
        <f>DATE(G2,7,14)</f>
        <v>42930</v>
      </c>
      <c r="G10" s="21" t="s">
        <v>12</v>
      </c>
      <c r="I10" s="8">
        <v>42036</v>
      </c>
      <c r="J10" s="38">
        <f t="shared" si="0"/>
        <v>42095</v>
      </c>
      <c r="L10" s="23"/>
      <c r="M10" s="41"/>
      <c r="O10" s="28">
        <v>13</v>
      </c>
    </row>
    <row r="11" spans="1:15" x14ac:dyDescent="0.2">
      <c r="B11" s="2"/>
      <c r="C11" s="2"/>
      <c r="D11" s="17">
        <f>IF(ROWS($B$1:B11)-1&lt;$B$2,$B$1+ROWS($B$1:B11)-1,"")</f>
        <v>42927</v>
      </c>
      <c r="E11" s="18"/>
      <c r="F11" s="22">
        <f>DATE(G2,8,15)</f>
        <v>42962</v>
      </c>
      <c r="G11" s="21" t="s">
        <v>0</v>
      </c>
      <c r="I11" s="9">
        <v>42064</v>
      </c>
      <c r="J11" s="38">
        <f t="shared" si="0"/>
        <v>42125</v>
      </c>
      <c r="L11" s="23"/>
      <c r="M11" s="41"/>
      <c r="O11" s="28">
        <v>14</v>
      </c>
    </row>
    <row r="12" spans="1:15" x14ac:dyDescent="0.2">
      <c r="B12" s="2"/>
      <c r="C12" s="2"/>
      <c r="D12" s="17">
        <f>IF(ROWS($B$1:B12)-1&lt;$B$2,$B$1+ROWS($B$1:B12)-1,"")</f>
        <v>42928</v>
      </c>
      <c r="E12" s="18"/>
      <c r="F12" s="22">
        <f>DATE(G2,11,1)</f>
        <v>43040</v>
      </c>
      <c r="G12" s="20" t="s">
        <v>6</v>
      </c>
      <c r="I12" s="8">
        <v>42095</v>
      </c>
      <c r="J12" s="38">
        <f t="shared" si="0"/>
        <v>42156</v>
      </c>
      <c r="L12" s="23"/>
      <c r="M12" s="41"/>
      <c r="O12" s="28">
        <v>15</v>
      </c>
    </row>
    <row r="13" spans="1:15" x14ac:dyDescent="0.2">
      <c r="B13" s="2"/>
      <c r="C13" s="2"/>
      <c r="D13" s="17">
        <f>IF(ROWS($B$1:B13)-1&lt;$B$2,$B$1+ROWS($B$1:B13)-1,"")</f>
        <v>42929</v>
      </c>
      <c r="E13" s="18"/>
      <c r="F13" s="22">
        <f>DATE(G2,11,11)</f>
        <v>43050</v>
      </c>
      <c r="G13" s="21" t="s">
        <v>13</v>
      </c>
      <c r="I13" s="9">
        <v>42125</v>
      </c>
      <c r="J13" s="38">
        <f t="shared" si="0"/>
        <v>42186</v>
      </c>
      <c r="L13" s="23"/>
      <c r="M13" s="41"/>
    </row>
    <row r="14" spans="1:15" x14ac:dyDescent="0.2">
      <c r="B14" s="2"/>
      <c r="C14" s="2"/>
      <c r="D14" s="17">
        <f>IF(ROWS($B$1:B14)-1&lt;$B$2,$B$1+ROWS($B$1:B14)-1,"")</f>
        <v>42930</v>
      </c>
      <c r="E14" s="18"/>
      <c r="F14" s="22">
        <f>DATE(G2,12,25)</f>
        <v>43094</v>
      </c>
      <c r="G14" s="20" t="s">
        <v>14</v>
      </c>
      <c r="I14" s="8">
        <v>42156</v>
      </c>
      <c r="J14" s="38">
        <f t="shared" si="0"/>
        <v>42278</v>
      </c>
      <c r="L14" s="23"/>
      <c r="M14" s="41"/>
    </row>
    <row r="15" spans="1:15" x14ac:dyDescent="0.2">
      <c r="B15" s="2"/>
      <c r="C15" s="2"/>
      <c r="D15" s="17">
        <f>IF(ROWS($B$1:B15)-1&lt;$B$2,$B$1+ROWS($B$1:B15)-1,"")</f>
        <v>42931</v>
      </c>
      <c r="E15" s="18"/>
      <c r="F15" s="18"/>
      <c r="G15" s="18"/>
      <c r="I15" s="9">
        <v>42186</v>
      </c>
      <c r="J15" s="38">
        <f t="shared" si="0"/>
        <v>42278</v>
      </c>
      <c r="L15" s="23"/>
      <c r="M15" s="41"/>
    </row>
    <row r="16" spans="1:15" x14ac:dyDescent="0.2">
      <c r="B16" s="2"/>
      <c r="C16" s="2"/>
      <c r="D16" s="17">
        <f>IF(ROWS($B$1:B16)-1&lt;$B$2,$B$1+ROWS($B$1:B16)-1,"")</f>
        <v>42932</v>
      </c>
      <c r="E16" s="18"/>
      <c r="F16" s="18"/>
      <c r="G16" s="18"/>
      <c r="I16" s="8">
        <v>42217</v>
      </c>
      <c r="J16" s="38">
        <f t="shared" si="0"/>
        <v>42309</v>
      </c>
      <c r="L16" s="23"/>
      <c r="M16" s="41"/>
    </row>
    <row r="17" spans="2:13" x14ac:dyDescent="0.2">
      <c r="B17" s="2"/>
      <c r="C17" s="2"/>
      <c r="D17" s="17">
        <f>IF(ROWS($B$1:B17)-1&lt;$B$2,$B$1+ROWS($B$1:B17)-1,"")</f>
        <v>42933</v>
      </c>
      <c r="E17" s="18"/>
      <c r="F17" s="18"/>
      <c r="G17" s="18"/>
      <c r="I17" s="9">
        <v>42248</v>
      </c>
      <c r="J17" s="38">
        <f t="shared" si="0"/>
        <v>42309</v>
      </c>
      <c r="L17" s="23"/>
      <c r="M17" s="41"/>
    </row>
    <row r="18" spans="2:13" x14ac:dyDescent="0.2">
      <c r="B18" s="2"/>
      <c r="C18" s="2"/>
      <c r="D18" s="17">
        <f>IF(ROWS($B$1:B18)-1&lt;$B$2,$B$1+ROWS($B$1:B18)-1,"")</f>
        <v>42934</v>
      </c>
      <c r="E18" s="18"/>
      <c r="F18" s="18"/>
      <c r="G18" s="18"/>
      <c r="I18" s="8">
        <v>42278</v>
      </c>
      <c r="J18" s="38">
        <f t="shared" si="0"/>
        <v>42339</v>
      </c>
      <c r="L18" s="23"/>
      <c r="M18" s="41"/>
    </row>
    <row r="19" spans="2:13" x14ac:dyDescent="0.2">
      <c r="B19" s="2"/>
      <c r="C19" s="2"/>
      <c r="D19" s="17">
        <f>IF(ROWS($B$1:B19)-1&lt;$B$2,$B$1+ROWS($B$1:B19)-1,"")</f>
        <v>42935</v>
      </c>
      <c r="E19" s="18"/>
      <c r="F19" s="18"/>
      <c r="G19" s="18"/>
      <c r="I19" s="9">
        <v>42309</v>
      </c>
      <c r="J19" s="38">
        <f t="shared" si="0"/>
        <v>42370</v>
      </c>
      <c r="L19" s="23"/>
      <c r="M19" s="41"/>
    </row>
    <row r="20" spans="2:13" x14ac:dyDescent="0.2">
      <c r="B20" s="2"/>
      <c r="C20" s="2"/>
      <c r="D20" s="17">
        <f>IF(ROWS($B$1:B20)-1&lt;$B$2,$B$1+ROWS($B$1:B20)-1,"")</f>
        <v>42936</v>
      </c>
      <c r="E20" s="18"/>
      <c r="F20" s="18"/>
      <c r="G20" s="18"/>
      <c r="I20" s="8">
        <v>42339</v>
      </c>
      <c r="J20" s="38">
        <f t="shared" si="0"/>
        <v>42401</v>
      </c>
      <c r="L20" s="23"/>
      <c r="M20" s="41"/>
    </row>
    <row r="21" spans="2:13" x14ac:dyDescent="0.2">
      <c r="B21" s="2"/>
      <c r="C21" s="2"/>
      <c r="D21" s="17">
        <f>IF(ROWS($B$1:B21)-1&lt;$B$2,$B$1+ROWS($B$1:B21)-1,"")</f>
        <v>42937</v>
      </c>
      <c r="E21" s="18"/>
      <c r="F21" s="18"/>
      <c r="G21" s="18"/>
      <c r="I21" s="9">
        <v>42370</v>
      </c>
      <c r="J21" s="38">
        <f t="shared" si="0"/>
        <v>42430</v>
      </c>
      <c r="L21" s="23"/>
      <c r="M21" s="41"/>
    </row>
    <row r="22" spans="2:13" x14ac:dyDescent="0.2">
      <c r="B22" s="2"/>
      <c r="C22" s="2"/>
      <c r="D22" s="17">
        <f>IF(ROWS($B$1:B22)-1&lt;$B$2,$B$1+ROWS($B$1:B22)-1,"")</f>
        <v>42938</v>
      </c>
      <c r="E22" s="18"/>
      <c r="F22" s="18"/>
      <c r="G22" s="18"/>
      <c r="I22" s="8">
        <v>42401</v>
      </c>
      <c r="J22" s="38">
        <f t="shared" si="0"/>
        <v>42461</v>
      </c>
      <c r="L22" s="23"/>
      <c r="M22" s="41"/>
    </row>
    <row r="23" spans="2:13" x14ac:dyDescent="0.2">
      <c r="B23" s="2"/>
      <c r="C23" s="2"/>
      <c r="D23" s="17">
        <f>IF(ROWS($B$1:B23)-1&lt;$B$2,$B$1+ROWS($B$1:B23)-1,"")</f>
        <v>42939</v>
      </c>
      <c r="E23" s="18"/>
      <c r="F23" s="18"/>
      <c r="G23" s="18"/>
      <c r="I23" s="9">
        <v>42430</v>
      </c>
      <c r="J23" s="38">
        <f t="shared" si="0"/>
        <v>42491</v>
      </c>
      <c r="L23" s="23"/>
      <c r="M23" s="41"/>
    </row>
    <row r="24" spans="2:13" x14ac:dyDescent="0.2">
      <c r="B24" s="2"/>
      <c r="C24" s="2"/>
      <c r="D24" s="17">
        <f>IF(ROWS($B$1:B24)-1&lt;$B$2,$B$1+ROWS($B$1:B24)-1,"")</f>
        <v>42940</v>
      </c>
      <c r="E24" s="18"/>
      <c r="F24" s="18"/>
      <c r="G24" s="18"/>
      <c r="I24" s="8">
        <v>42461</v>
      </c>
      <c r="J24" s="38">
        <f t="shared" si="0"/>
        <v>42522</v>
      </c>
      <c r="L24" s="23"/>
      <c r="M24" s="41"/>
    </row>
    <row r="25" spans="2:13" x14ac:dyDescent="0.2">
      <c r="B25" s="2"/>
      <c r="C25" s="2"/>
      <c r="D25" s="17">
        <f>IF(ROWS($B$1:B25)-1&lt;$B$2,$B$1+ROWS($B$1:B25)-1,"")</f>
        <v>42941</v>
      </c>
      <c r="E25" s="18"/>
      <c r="F25" s="18"/>
      <c r="G25" s="18"/>
      <c r="I25" s="9">
        <v>42491</v>
      </c>
      <c r="J25" s="38">
        <f t="shared" si="0"/>
        <v>42552</v>
      </c>
      <c r="L25" s="23"/>
      <c r="M25" s="41"/>
    </row>
    <row r="26" spans="2:13" x14ac:dyDescent="0.2">
      <c r="B26" s="2"/>
      <c r="C26" s="2"/>
      <c r="D26" s="17">
        <f>IF(ROWS($B$1:B26)-1&lt;$B$2,$B$1+ROWS($B$1:B26)-1,"")</f>
        <v>42942</v>
      </c>
      <c r="E26" s="18"/>
      <c r="F26" s="18"/>
      <c r="G26" s="18"/>
      <c r="I26" s="8">
        <v>42522</v>
      </c>
      <c r="J26" s="38">
        <f t="shared" si="0"/>
        <v>42644</v>
      </c>
      <c r="L26" s="23"/>
      <c r="M26" s="41"/>
    </row>
    <row r="27" spans="2:13" x14ac:dyDescent="0.2">
      <c r="B27" s="2"/>
      <c r="C27" s="2"/>
      <c r="D27" s="17">
        <f>IF(ROWS($B$1:B27)-1&lt;$B$2,$B$1+ROWS($B$1:B27)-1,"")</f>
        <v>42943</v>
      </c>
      <c r="E27" s="18"/>
      <c r="F27" s="18"/>
      <c r="G27" s="18"/>
      <c r="I27" s="9">
        <v>42552</v>
      </c>
      <c r="J27" s="38">
        <f t="shared" si="0"/>
        <v>42644</v>
      </c>
      <c r="L27" s="23"/>
      <c r="M27" s="41"/>
    </row>
    <row r="28" spans="2:13" x14ac:dyDescent="0.2">
      <c r="B28" s="2"/>
      <c r="C28" s="2"/>
      <c r="D28" s="17">
        <f>IF(ROWS($B$1:B28)-1&lt;$B$2,$B$1+ROWS($B$1:B28)-1,"")</f>
        <v>42944</v>
      </c>
      <c r="E28" s="18"/>
      <c r="F28" s="18"/>
      <c r="G28" s="18"/>
      <c r="I28" s="8">
        <v>42583</v>
      </c>
      <c r="J28" s="38">
        <f t="shared" si="0"/>
        <v>42675</v>
      </c>
      <c r="L28" s="23"/>
      <c r="M28" s="41"/>
    </row>
    <row r="29" spans="2:13" x14ac:dyDescent="0.2">
      <c r="B29" s="2"/>
      <c r="C29" s="2"/>
      <c r="D29" s="17">
        <f>IF(ROWS($B$1:B29)-1&lt;$B$2,$B$1+ROWS($B$1:B29)-1,"")</f>
        <v>42945</v>
      </c>
      <c r="E29" s="18"/>
      <c r="F29" s="18"/>
      <c r="G29" s="18"/>
      <c r="I29" s="9">
        <v>42614</v>
      </c>
      <c r="J29" s="38">
        <f t="shared" si="0"/>
        <v>42675</v>
      </c>
      <c r="L29" s="23"/>
      <c r="M29" s="41"/>
    </row>
    <row r="30" spans="2:13" x14ac:dyDescent="0.2">
      <c r="B30" s="2"/>
      <c r="C30" s="2"/>
      <c r="D30" s="17">
        <f>IF(ROWS($B$1:B30)-1&lt;$B$2,$B$1+ROWS($B$1:B30)-1,"")</f>
        <v>42946</v>
      </c>
      <c r="E30" s="18"/>
      <c r="F30" s="18"/>
      <c r="G30" s="18"/>
      <c r="I30" s="8">
        <v>42644</v>
      </c>
      <c r="J30" s="38">
        <f t="shared" si="0"/>
        <v>42705</v>
      </c>
      <c r="L30" s="23"/>
      <c r="M30" s="41"/>
    </row>
    <row r="31" spans="2:13" x14ac:dyDescent="0.2">
      <c r="B31" s="2"/>
      <c r="C31" s="2"/>
      <c r="E31" s="7"/>
      <c r="I31" s="9">
        <v>42675</v>
      </c>
      <c r="J31" s="38">
        <f t="shared" si="0"/>
        <v>42736</v>
      </c>
      <c r="L31" s="23"/>
      <c r="M31" s="41"/>
    </row>
    <row r="32" spans="2:13" x14ac:dyDescent="0.2">
      <c r="E32" s="7" t="str">
        <f>IF(ROWS($B$1:B32)-1&lt;$B$2,$B$1+ROWS($B$1:B32)-1,"")</f>
        <v/>
      </c>
      <c r="I32" s="8">
        <v>42705</v>
      </c>
      <c r="J32" s="38">
        <f t="shared" si="0"/>
        <v>42767</v>
      </c>
      <c r="L32" s="23"/>
      <c r="M32" s="41"/>
    </row>
    <row r="33" spans="2:13" x14ac:dyDescent="0.2">
      <c r="I33" s="9">
        <v>42736</v>
      </c>
      <c r="J33" s="38">
        <f t="shared" si="0"/>
        <v>42795</v>
      </c>
      <c r="L33" s="23"/>
      <c r="M33" s="41"/>
    </row>
    <row r="34" spans="2:13" x14ac:dyDescent="0.2">
      <c r="E34" s="3"/>
      <c r="I34" s="8">
        <v>42767</v>
      </c>
      <c r="J34" s="38">
        <f t="shared" si="0"/>
        <v>42826</v>
      </c>
      <c r="L34" s="23"/>
      <c r="M34" s="41"/>
    </row>
    <row r="35" spans="2:13" x14ac:dyDescent="0.2">
      <c r="I35" s="9">
        <v>42795</v>
      </c>
      <c r="J35" s="38">
        <f t="shared" si="0"/>
        <v>42856</v>
      </c>
      <c r="L35" s="23"/>
      <c r="M35" s="41"/>
    </row>
    <row r="36" spans="2:13" x14ac:dyDescent="0.2">
      <c r="I36" s="8">
        <v>42826</v>
      </c>
      <c r="J36" s="38">
        <f t="shared" si="0"/>
        <v>42887</v>
      </c>
      <c r="L36" s="23"/>
      <c r="M36" s="41"/>
    </row>
    <row r="37" spans="2:13" x14ac:dyDescent="0.2">
      <c r="B37" s="50" t="e">
        <f>SUMPRODUCT((C1:C30="A")*(WEEKDAY(A1:A30)=7)*(C2:C31="A")*(WEEKDAY(A2:A31)=1))</f>
        <v>#VALUE!</v>
      </c>
      <c r="I37" s="9">
        <v>42856</v>
      </c>
      <c r="J37" s="38">
        <f t="shared" si="0"/>
        <v>42917</v>
      </c>
      <c r="L37" s="23"/>
      <c r="M37" s="41"/>
    </row>
    <row r="38" spans="2:13" x14ac:dyDescent="0.2">
      <c r="I38" s="8">
        <v>42887</v>
      </c>
      <c r="J38" s="38">
        <f t="shared" si="0"/>
        <v>43009</v>
      </c>
      <c r="L38" s="23"/>
      <c r="M38" s="41"/>
    </row>
    <row r="39" spans="2:13" x14ac:dyDescent="0.2">
      <c r="I39" s="9">
        <v>42917</v>
      </c>
      <c r="J39" s="38">
        <f t="shared" si="0"/>
        <v>43009</v>
      </c>
      <c r="L39" s="23"/>
      <c r="M39" s="41"/>
    </row>
    <row r="40" spans="2:13" x14ac:dyDescent="0.2">
      <c r="I40" s="8">
        <v>42948</v>
      </c>
      <c r="J40" s="38">
        <f t="shared" si="0"/>
        <v>43040</v>
      </c>
      <c r="L40" s="23"/>
      <c r="M40" s="41"/>
    </row>
    <row r="41" spans="2:13" x14ac:dyDescent="0.2">
      <c r="I41" s="9">
        <v>42979</v>
      </c>
      <c r="J41" s="38">
        <f t="shared" si="0"/>
        <v>43040</v>
      </c>
      <c r="L41" s="23"/>
      <c r="M41" s="41"/>
    </row>
    <row r="42" spans="2:13" x14ac:dyDescent="0.2">
      <c r="I42" s="8">
        <v>43009</v>
      </c>
      <c r="J42" s="38">
        <f t="shared" si="0"/>
        <v>43070</v>
      </c>
      <c r="L42" s="23"/>
      <c r="M42" s="41"/>
    </row>
    <row r="43" spans="2:13" x14ac:dyDescent="0.2">
      <c r="I43" s="9">
        <v>43040</v>
      </c>
      <c r="J43" s="38">
        <f t="shared" si="0"/>
        <v>43101</v>
      </c>
      <c r="L43" s="23"/>
      <c r="M43" s="41"/>
    </row>
    <row r="44" spans="2:13" x14ac:dyDescent="0.2">
      <c r="I44" s="8">
        <v>43070</v>
      </c>
      <c r="J44" s="38">
        <f t="shared" si="0"/>
        <v>43132</v>
      </c>
      <c r="L44" s="23"/>
      <c r="M44" s="41"/>
    </row>
    <row r="45" spans="2:13" x14ac:dyDescent="0.2">
      <c r="I45" s="9">
        <v>43101</v>
      </c>
      <c r="J45" s="38">
        <f t="shared" si="0"/>
        <v>43160</v>
      </c>
      <c r="L45" s="23"/>
      <c r="M45" s="41"/>
    </row>
    <row r="46" spans="2:13" x14ac:dyDescent="0.2">
      <c r="I46" s="8">
        <v>43132</v>
      </c>
      <c r="J46" s="38">
        <f t="shared" si="0"/>
        <v>43191</v>
      </c>
      <c r="L46" s="23"/>
      <c r="M46" s="41"/>
    </row>
    <row r="47" spans="2:13" x14ac:dyDescent="0.2">
      <c r="I47" s="9">
        <v>43160</v>
      </c>
      <c r="J47" s="38">
        <f t="shared" si="0"/>
        <v>43221</v>
      </c>
      <c r="L47" s="23"/>
      <c r="M47" s="41"/>
    </row>
    <row r="48" spans="2:13" x14ac:dyDescent="0.2">
      <c r="B48" s="4"/>
      <c r="C48" s="4"/>
      <c r="D48" s="5"/>
      <c r="I48" s="8">
        <v>43191</v>
      </c>
      <c r="J48" s="38">
        <f t="shared" si="0"/>
        <v>43252</v>
      </c>
      <c r="L48" s="23"/>
      <c r="M48" s="41"/>
    </row>
    <row r="49" spans="9:13" x14ac:dyDescent="0.2">
      <c r="I49" s="9">
        <v>43221</v>
      </c>
      <c r="J49" s="38">
        <f t="shared" si="0"/>
        <v>43282</v>
      </c>
      <c r="L49" s="23"/>
      <c r="M49" s="41"/>
    </row>
    <row r="50" spans="9:13" x14ac:dyDescent="0.2">
      <c r="I50" s="8">
        <v>43252</v>
      </c>
      <c r="J50" s="38">
        <f t="shared" si="0"/>
        <v>43374</v>
      </c>
      <c r="L50" s="42"/>
      <c r="M50" s="41"/>
    </row>
    <row r="51" spans="9:13" x14ac:dyDescent="0.2">
      <c r="I51" s="9">
        <v>43282</v>
      </c>
      <c r="J51" s="38">
        <f t="shared" si="0"/>
        <v>43374</v>
      </c>
      <c r="L51" s="42"/>
      <c r="M51" s="41"/>
    </row>
    <row r="52" spans="9:13" ht="13" x14ac:dyDescent="0.15">
      <c r="I52" s="8">
        <v>43313</v>
      </c>
      <c r="J52" s="38">
        <f t="shared" si="0"/>
        <v>43405</v>
      </c>
      <c r="L52"/>
      <c r="M52"/>
    </row>
    <row r="53" spans="9:13" ht="13" x14ac:dyDescent="0.15">
      <c r="I53" s="9">
        <v>43344</v>
      </c>
      <c r="J53" s="38">
        <f t="shared" si="0"/>
        <v>43405</v>
      </c>
      <c r="L53"/>
      <c r="M53"/>
    </row>
    <row r="54" spans="9:13" ht="13" x14ac:dyDescent="0.15">
      <c r="I54" s="8">
        <v>43374</v>
      </c>
      <c r="J54" s="38">
        <f t="shared" si="0"/>
        <v>43435</v>
      </c>
      <c r="L54"/>
      <c r="M54"/>
    </row>
    <row r="55" spans="9:13" ht="13" x14ac:dyDescent="0.15">
      <c r="I55" s="8">
        <v>43405</v>
      </c>
      <c r="J55" s="38">
        <f t="shared" si="0"/>
        <v>43466</v>
      </c>
      <c r="L55"/>
      <c r="M55"/>
    </row>
    <row r="56" spans="9:13" ht="13" x14ac:dyDescent="0.15">
      <c r="I56" s="9">
        <v>43435</v>
      </c>
      <c r="J56" s="38">
        <f t="shared" si="0"/>
        <v>43497</v>
      </c>
      <c r="L56"/>
      <c r="M56"/>
    </row>
    <row r="57" spans="9:13" ht="13" x14ac:dyDescent="0.15">
      <c r="I57" s="8">
        <v>43466</v>
      </c>
      <c r="J57" s="38">
        <f t="shared" si="0"/>
        <v>43525</v>
      </c>
      <c r="L57"/>
      <c r="M57"/>
    </row>
    <row r="58" spans="9:13" ht="13" x14ac:dyDescent="0.15">
      <c r="I58" s="9">
        <v>43497</v>
      </c>
      <c r="J58" s="38">
        <f t="shared" si="0"/>
        <v>43556</v>
      </c>
      <c r="L58"/>
      <c r="M58"/>
    </row>
    <row r="59" spans="9:13" ht="13" x14ac:dyDescent="0.15">
      <c r="I59" s="8">
        <v>43525</v>
      </c>
      <c r="J59" s="38">
        <f t="shared" si="0"/>
        <v>43586</v>
      </c>
      <c r="L59"/>
      <c r="M59"/>
    </row>
    <row r="60" spans="9:13" ht="13" x14ac:dyDescent="0.15">
      <c r="I60" s="9">
        <v>43556</v>
      </c>
      <c r="J60" s="38">
        <f t="shared" si="0"/>
        <v>43617</v>
      </c>
      <c r="L60"/>
      <c r="M60"/>
    </row>
    <row r="61" spans="9:13" ht="13" x14ac:dyDescent="0.15">
      <c r="I61" s="8">
        <v>43586</v>
      </c>
      <c r="J61" s="38">
        <f t="shared" si="0"/>
        <v>43647</v>
      </c>
      <c r="L61"/>
      <c r="M61"/>
    </row>
    <row r="62" spans="9:13" ht="13" x14ac:dyDescent="0.15">
      <c r="I62" s="9">
        <v>43617</v>
      </c>
      <c r="J62" s="38">
        <f t="shared" si="0"/>
        <v>43739</v>
      </c>
      <c r="L62"/>
      <c r="M62"/>
    </row>
    <row r="63" spans="9:13" ht="13" x14ac:dyDescent="0.15">
      <c r="I63" s="8">
        <v>43647</v>
      </c>
      <c r="J63" s="38">
        <f t="shared" si="0"/>
        <v>43739</v>
      </c>
      <c r="L63"/>
      <c r="M63"/>
    </row>
    <row r="64" spans="9:13" ht="13" x14ac:dyDescent="0.15">
      <c r="I64" s="9">
        <v>43678</v>
      </c>
      <c r="J64" s="38">
        <f t="shared" si="0"/>
        <v>43770</v>
      </c>
      <c r="L64"/>
      <c r="M64"/>
    </row>
    <row r="65" spans="9:13" ht="13" x14ac:dyDescent="0.15">
      <c r="I65" s="8">
        <v>43709</v>
      </c>
      <c r="J65" s="38">
        <f t="shared" si="0"/>
        <v>43770</v>
      </c>
      <c r="L65"/>
      <c r="M65"/>
    </row>
    <row r="66" spans="9:13" ht="13" x14ac:dyDescent="0.15">
      <c r="I66" s="8">
        <v>43739</v>
      </c>
      <c r="J66" s="38">
        <f t="shared" si="0"/>
        <v>43800</v>
      </c>
      <c r="L66"/>
      <c r="M66"/>
    </row>
    <row r="67" spans="9:13" ht="13" x14ac:dyDescent="0.15">
      <c r="I67" s="9">
        <v>43770</v>
      </c>
      <c r="J67" s="38">
        <f t="shared" ref="J67:J130" si="1">EDATE(I67,2+(MONTH(I67)=6)*2+(OR(MONTH(I67)=7,MONTH(I67)=8))*1)</f>
        <v>43831</v>
      </c>
      <c r="L67"/>
      <c r="M67"/>
    </row>
    <row r="68" spans="9:13" ht="13" x14ac:dyDescent="0.15">
      <c r="I68" s="8">
        <v>43800</v>
      </c>
      <c r="J68" s="38">
        <f t="shared" si="1"/>
        <v>43862</v>
      </c>
      <c r="L68"/>
      <c r="M68"/>
    </row>
    <row r="69" spans="9:13" ht="13" x14ac:dyDescent="0.15">
      <c r="I69" s="9">
        <v>43831</v>
      </c>
      <c r="J69" s="38">
        <f t="shared" si="1"/>
        <v>43891</v>
      </c>
      <c r="L69"/>
      <c r="M69"/>
    </row>
    <row r="70" spans="9:13" ht="13" x14ac:dyDescent="0.15">
      <c r="I70" s="8">
        <v>43862</v>
      </c>
      <c r="J70" s="38">
        <f t="shared" si="1"/>
        <v>43922</v>
      </c>
      <c r="L70"/>
      <c r="M70"/>
    </row>
    <row r="71" spans="9:13" ht="13" x14ac:dyDescent="0.15">
      <c r="I71" s="8">
        <v>43891</v>
      </c>
      <c r="J71" s="38">
        <f t="shared" si="1"/>
        <v>43952</v>
      </c>
      <c r="L71"/>
      <c r="M71"/>
    </row>
    <row r="72" spans="9:13" ht="13" x14ac:dyDescent="0.15">
      <c r="I72" s="9">
        <v>43922</v>
      </c>
      <c r="J72" s="38">
        <f t="shared" si="1"/>
        <v>43983</v>
      </c>
      <c r="L72"/>
      <c r="M72"/>
    </row>
    <row r="73" spans="9:13" ht="13" x14ac:dyDescent="0.15">
      <c r="I73" s="8">
        <v>43952</v>
      </c>
      <c r="J73" s="38">
        <f t="shared" si="1"/>
        <v>44013</v>
      </c>
      <c r="L73"/>
      <c r="M73"/>
    </row>
    <row r="74" spans="9:13" ht="13" x14ac:dyDescent="0.15">
      <c r="I74" s="9">
        <v>43983</v>
      </c>
      <c r="J74" s="38">
        <f t="shared" si="1"/>
        <v>44105</v>
      </c>
      <c r="L74"/>
      <c r="M74"/>
    </row>
    <row r="75" spans="9:13" ht="13" x14ac:dyDescent="0.15">
      <c r="I75" s="8">
        <v>44013</v>
      </c>
      <c r="J75" s="38">
        <f t="shared" si="1"/>
        <v>44105</v>
      </c>
      <c r="L75"/>
      <c r="M75"/>
    </row>
    <row r="76" spans="9:13" ht="13" x14ac:dyDescent="0.15">
      <c r="I76" s="9">
        <v>44044</v>
      </c>
      <c r="J76" s="38">
        <f t="shared" si="1"/>
        <v>44136</v>
      </c>
      <c r="L76"/>
      <c r="M76"/>
    </row>
    <row r="77" spans="9:13" ht="13" x14ac:dyDescent="0.15">
      <c r="I77" s="8">
        <v>44075</v>
      </c>
      <c r="J77" s="38">
        <f t="shared" si="1"/>
        <v>44136</v>
      </c>
      <c r="L77"/>
      <c r="M77"/>
    </row>
    <row r="78" spans="9:13" ht="13" x14ac:dyDescent="0.15">
      <c r="I78" s="9">
        <v>44105</v>
      </c>
      <c r="J78" s="38">
        <f t="shared" si="1"/>
        <v>44166</v>
      </c>
      <c r="L78"/>
      <c r="M78"/>
    </row>
    <row r="79" spans="9:13" ht="13" x14ac:dyDescent="0.15">
      <c r="I79" s="8">
        <v>44136</v>
      </c>
      <c r="J79" s="38">
        <f t="shared" si="1"/>
        <v>44197</v>
      </c>
      <c r="L79"/>
      <c r="M79"/>
    </row>
    <row r="80" spans="9:13" ht="13" x14ac:dyDescent="0.15">
      <c r="I80" s="9">
        <v>44166</v>
      </c>
      <c r="J80" s="38">
        <f t="shared" si="1"/>
        <v>44228</v>
      </c>
      <c r="L80"/>
      <c r="M80"/>
    </row>
    <row r="81" spans="9:13" ht="13" x14ac:dyDescent="0.15">
      <c r="I81" s="8">
        <v>44197</v>
      </c>
      <c r="J81" s="38">
        <f t="shared" si="1"/>
        <v>44256</v>
      </c>
      <c r="L81"/>
      <c r="M81"/>
    </row>
    <row r="82" spans="9:13" ht="13" x14ac:dyDescent="0.15">
      <c r="I82" s="9">
        <v>44228</v>
      </c>
      <c r="J82" s="38">
        <f t="shared" si="1"/>
        <v>44287</v>
      </c>
      <c r="L82"/>
      <c r="M82"/>
    </row>
    <row r="83" spans="9:13" ht="13" x14ac:dyDescent="0.15">
      <c r="I83" s="8">
        <v>44256</v>
      </c>
      <c r="J83" s="38">
        <f t="shared" si="1"/>
        <v>44317</v>
      </c>
      <c r="L83"/>
      <c r="M83"/>
    </row>
    <row r="84" spans="9:13" ht="13" x14ac:dyDescent="0.15">
      <c r="I84" s="9">
        <v>44287</v>
      </c>
      <c r="J84" s="38">
        <f t="shared" si="1"/>
        <v>44348</v>
      </c>
      <c r="L84"/>
      <c r="M84"/>
    </row>
    <row r="85" spans="9:13" ht="13" x14ac:dyDescent="0.15">
      <c r="I85" s="8">
        <v>44317</v>
      </c>
      <c r="J85" s="38">
        <f t="shared" si="1"/>
        <v>44378</v>
      </c>
      <c r="L85"/>
      <c r="M85"/>
    </row>
    <row r="86" spans="9:13" ht="13" x14ac:dyDescent="0.15">
      <c r="I86" s="9">
        <v>44348</v>
      </c>
      <c r="J86" s="38">
        <f t="shared" si="1"/>
        <v>44470</v>
      </c>
      <c r="L86"/>
      <c r="M86"/>
    </row>
    <row r="87" spans="9:13" ht="13" x14ac:dyDescent="0.15">
      <c r="I87" s="8">
        <v>44378</v>
      </c>
      <c r="J87" s="38">
        <f t="shared" si="1"/>
        <v>44470</v>
      </c>
      <c r="L87"/>
      <c r="M87"/>
    </row>
    <row r="88" spans="9:13" ht="13" x14ac:dyDescent="0.15">
      <c r="I88" s="9">
        <v>44409</v>
      </c>
      <c r="J88" s="38">
        <f t="shared" si="1"/>
        <v>44501</v>
      </c>
      <c r="L88"/>
      <c r="M88"/>
    </row>
    <row r="89" spans="9:13" ht="13" x14ac:dyDescent="0.15">
      <c r="I89" s="8">
        <v>44440</v>
      </c>
      <c r="J89" s="38">
        <f t="shared" si="1"/>
        <v>44501</v>
      </c>
      <c r="L89"/>
      <c r="M89"/>
    </row>
    <row r="90" spans="9:13" ht="13" x14ac:dyDescent="0.15">
      <c r="I90" s="9">
        <v>44470</v>
      </c>
      <c r="J90" s="38">
        <f t="shared" si="1"/>
        <v>44531</v>
      </c>
      <c r="L90"/>
      <c r="M90"/>
    </row>
    <row r="91" spans="9:13" ht="13" x14ac:dyDescent="0.15">
      <c r="I91" s="8">
        <v>44501</v>
      </c>
      <c r="J91" s="38">
        <f t="shared" si="1"/>
        <v>44562</v>
      </c>
      <c r="L91"/>
      <c r="M91"/>
    </row>
    <row r="92" spans="9:13" ht="13" x14ac:dyDescent="0.15">
      <c r="I92" s="9">
        <v>44531</v>
      </c>
      <c r="J92" s="38">
        <f t="shared" si="1"/>
        <v>44593</v>
      </c>
      <c r="L92"/>
      <c r="M92"/>
    </row>
    <row r="93" spans="9:13" ht="13" x14ac:dyDescent="0.15">
      <c r="I93" s="8">
        <v>44562</v>
      </c>
      <c r="J93" s="38">
        <f t="shared" si="1"/>
        <v>44621</v>
      </c>
      <c r="L93"/>
      <c r="M93"/>
    </row>
    <row r="94" spans="9:13" ht="13" x14ac:dyDescent="0.15">
      <c r="I94" s="9">
        <v>44593</v>
      </c>
      <c r="J94" s="38">
        <f t="shared" si="1"/>
        <v>44652</v>
      </c>
      <c r="L94"/>
      <c r="M94"/>
    </row>
    <row r="95" spans="9:13" ht="13" x14ac:dyDescent="0.15">
      <c r="I95" s="8">
        <v>44621</v>
      </c>
      <c r="J95" s="38">
        <f t="shared" si="1"/>
        <v>44682</v>
      </c>
      <c r="L95"/>
      <c r="M95"/>
    </row>
    <row r="96" spans="9:13" ht="13" x14ac:dyDescent="0.15">
      <c r="I96" s="9">
        <v>44652</v>
      </c>
      <c r="J96" s="38">
        <f t="shared" si="1"/>
        <v>44713</v>
      </c>
      <c r="L96"/>
      <c r="M96"/>
    </row>
    <row r="97" spans="9:13" ht="13" x14ac:dyDescent="0.15">
      <c r="I97" s="8">
        <v>44682</v>
      </c>
      <c r="J97" s="38">
        <f t="shared" si="1"/>
        <v>44743</v>
      </c>
      <c r="L97"/>
      <c r="M97"/>
    </row>
    <row r="98" spans="9:13" ht="13" x14ac:dyDescent="0.15">
      <c r="I98" s="9">
        <v>44713</v>
      </c>
      <c r="J98" s="38">
        <f t="shared" si="1"/>
        <v>44835</v>
      </c>
      <c r="L98"/>
      <c r="M98"/>
    </row>
    <row r="99" spans="9:13" ht="13" x14ac:dyDescent="0.15">
      <c r="I99" s="8">
        <v>44743</v>
      </c>
      <c r="J99" s="38">
        <f t="shared" si="1"/>
        <v>44835</v>
      </c>
      <c r="L99"/>
      <c r="M99"/>
    </row>
    <row r="100" spans="9:13" ht="13" x14ac:dyDescent="0.15">
      <c r="I100" s="9">
        <v>44774</v>
      </c>
      <c r="J100" s="38">
        <f t="shared" si="1"/>
        <v>44866</v>
      </c>
      <c r="L100"/>
      <c r="M100"/>
    </row>
    <row r="101" spans="9:13" ht="13" x14ac:dyDescent="0.15">
      <c r="I101" s="8">
        <v>44805</v>
      </c>
      <c r="J101" s="38">
        <f t="shared" si="1"/>
        <v>44866</v>
      </c>
      <c r="L101"/>
      <c r="M101"/>
    </row>
    <row r="102" spans="9:13" ht="13" x14ac:dyDescent="0.15">
      <c r="I102" s="9">
        <v>44835</v>
      </c>
      <c r="J102" s="38">
        <f t="shared" si="1"/>
        <v>44896</v>
      </c>
      <c r="L102"/>
      <c r="M102"/>
    </row>
    <row r="103" spans="9:13" ht="13" x14ac:dyDescent="0.15">
      <c r="I103" s="8">
        <v>44866</v>
      </c>
      <c r="J103" s="38">
        <f t="shared" si="1"/>
        <v>44927</v>
      </c>
      <c r="L103"/>
      <c r="M103"/>
    </row>
    <row r="104" spans="9:13" ht="13" x14ac:dyDescent="0.15">
      <c r="I104" s="9">
        <v>44896</v>
      </c>
      <c r="J104" s="38">
        <f t="shared" si="1"/>
        <v>44958</v>
      </c>
      <c r="L104"/>
      <c r="M104"/>
    </row>
    <row r="105" spans="9:13" ht="13" x14ac:dyDescent="0.15">
      <c r="I105" s="8">
        <v>44927</v>
      </c>
      <c r="J105" s="38">
        <f t="shared" si="1"/>
        <v>44986</v>
      </c>
      <c r="L105"/>
      <c r="M105"/>
    </row>
    <row r="106" spans="9:13" ht="13" x14ac:dyDescent="0.15">
      <c r="I106" s="9">
        <v>44958</v>
      </c>
      <c r="J106" s="38">
        <f t="shared" si="1"/>
        <v>45017</v>
      </c>
      <c r="L106"/>
      <c r="M106"/>
    </row>
    <row r="107" spans="9:13" ht="13" x14ac:dyDescent="0.15">
      <c r="I107" s="8">
        <v>44986</v>
      </c>
      <c r="J107" s="38">
        <f t="shared" si="1"/>
        <v>45047</v>
      </c>
      <c r="L107"/>
      <c r="M107"/>
    </row>
    <row r="108" spans="9:13" ht="13" x14ac:dyDescent="0.15">
      <c r="I108" s="9">
        <v>45017</v>
      </c>
      <c r="J108" s="38">
        <f t="shared" si="1"/>
        <v>45078</v>
      </c>
      <c r="L108"/>
      <c r="M108"/>
    </row>
    <row r="109" spans="9:13" ht="13" x14ac:dyDescent="0.15">
      <c r="I109" s="8">
        <v>45047</v>
      </c>
      <c r="J109" s="38">
        <f t="shared" si="1"/>
        <v>45108</v>
      </c>
      <c r="L109"/>
      <c r="M109"/>
    </row>
    <row r="110" spans="9:13" ht="13" x14ac:dyDescent="0.15">
      <c r="I110" s="9">
        <v>45078</v>
      </c>
      <c r="J110" s="38">
        <f t="shared" si="1"/>
        <v>45200</v>
      </c>
      <c r="L110"/>
      <c r="M110"/>
    </row>
    <row r="111" spans="9:13" ht="13" x14ac:dyDescent="0.15">
      <c r="I111" s="8">
        <v>45108</v>
      </c>
      <c r="J111" s="38">
        <f t="shared" si="1"/>
        <v>45200</v>
      </c>
      <c r="L111"/>
      <c r="M111"/>
    </row>
    <row r="112" spans="9:13" ht="13" x14ac:dyDescent="0.15">
      <c r="I112" s="9">
        <v>45139</v>
      </c>
      <c r="J112" s="38">
        <f t="shared" si="1"/>
        <v>45231</v>
      </c>
      <c r="L112"/>
      <c r="M112"/>
    </row>
    <row r="113" spans="9:13" ht="13" x14ac:dyDescent="0.15">
      <c r="I113" s="8">
        <v>45170</v>
      </c>
      <c r="J113" s="38">
        <f t="shared" si="1"/>
        <v>45231</v>
      </c>
      <c r="L113"/>
      <c r="M113"/>
    </row>
    <row r="114" spans="9:13" ht="13" x14ac:dyDescent="0.15">
      <c r="I114" s="9">
        <v>45200</v>
      </c>
      <c r="J114" s="38">
        <f t="shared" si="1"/>
        <v>45261</v>
      </c>
      <c r="L114"/>
      <c r="M114"/>
    </row>
    <row r="115" spans="9:13" ht="13" x14ac:dyDescent="0.15">
      <c r="I115" s="8">
        <v>45231</v>
      </c>
      <c r="J115" s="38">
        <f t="shared" si="1"/>
        <v>45292</v>
      </c>
      <c r="L115"/>
      <c r="M115"/>
    </row>
    <row r="116" spans="9:13" ht="13" x14ac:dyDescent="0.15">
      <c r="I116" s="9">
        <v>45261</v>
      </c>
      <c r="J116" s="38">
        <f t="shared" si="1"/>
        <v>45323</v>
      </c>
      <c r="L116"/>
      <c r="M116"/>
    </row>
    <row r="117" spans="9:13" ht="13" x14ac:dyDescent="0.15">
      <c r="I117" s="8">
        <v>45292</v>
      </c>
      <c r="J117" s="38">
        <f t="shared" si="1"/>
        <v>45352</v>
      </c>
      <c r="L117"/>
      <c r="M117"/>
    </row>
    <row r="118" spans="9:13" ht="13" x14ac:dyDescent="0.15">
      <c r="I118" s="9">
        <v>45323</v>
      </c>
      <c r="J118" s="38">
        <f t="shared" si="1"/>
        <v>45383</v>
      </c>
      <c r="L118"/>
      <c r="M118"/>
    </row>
    <row r="119" spans="9:13" ht="13" x14ac:dyDescent="0.15">
      <c r="I119" s="8">
        <v>45352</v>
      </c>
      <c r="J119" s="38">
        <f t="shared" si="1"/>
        <v>45413</v>
      </c>
      <c r="L119"/>
      <c r="M119"/>
    </row>
    <row r="120" spans="9:13" ht="13" x14ac:dyDescent="0.15">
      <c r="I120" s="9">
        <v>45383</v>
      </c>
      <c r="J120" s="38">
        <f t="shared" si="1"/>
        <v>45444</v>
      </c>
      <c r="L120"/>
      <c r="M120"/>
    </row>
    <row r="121" spans="9:13" ht="13" x14ac:dyDescent="0.15">
      <c r="I121" s="8">
        <v>45413</v>
      </c>
      <c r="J121" s="38">
        <f t="shared" si="1"/>
        <v>45474</v>
      </c>
      <c r="L121"/>
      <c r="M121"/>
    </row>
    <row r="122" spans="9:13" ht="13" x14ac:dyDescent="0.15">
      <c r="I122" s="9">
        <v>45444</v>
      </c>
      <c r="J122" s="38">
        <f t="shared" si="1"/>
        <v>45566</v>
      </c>
      <c r="L122"/>
      <c r="M122"/>
    </row>
    <row r="123" spans="9:13" ht="13" x14ac:dyDescent="0.15">
      <c r="I123" s="8">
        <v>45474</v>
      </c>
      <c r="J123" s="38">
        <f t="shared" si="1"/>
        <v>45566</v>
      </c>
      <c r="L123"/>
      <c r="M123"/>
    </row>
    <row r="124" spans="9:13" ht="13" x14ac:dyDescent="0.15">
      <c r="I124" s="9">
        <v>45505</v>
      </c>
      <c r="J124" s="38">
        <f t="shared" si="1"/>
        <v>45597</v>
      </c>
      <c r="L124"/>
      <c r="M124"/>
    </row>
    <row r="125" spans="9:13" ht="13" x14ac:dyDescent="0.15">
      <c r="I125" s="8">
        <v>45536</v>
      </c>
      <c r="J125" s="38">
        <f t="shared" si="1"/>
        <v>45597</v>
      </c>
      <c r="L125"/>
      <c r="M125"/>
    </row>
    <row r="126" spans="9:13" ht="13" x14ac:dyDescent="0.15">
      <c r="I126" s="9">
        <v>45566</v>
      </c>
      <c r="J126" s="38">
        <f t="shared" si="1"/>
        <v>45627</v>
      </c>
      <c r="L126"/>
      <c r="M126"/>
    </row>
    <row r="127" spans="9:13" ht="13" x14ac:dyDescent="0.15">
      <c r="I127" s="8">
        <v>45597</v>
      </c>
      <c r="J127" s="38">
        <f t="shared" si="1"/>
        <v>45658</v>
      </c>
      <c r="L127"/>
      <c r="M127"/>
    </row>
    <row r="128" spans="9:13" ht="13" x14ac:dyDescent="0.15">
      <c r="I128" s="9">
        <v>45627</v>
      </c>
      <c r="J128" s="38">
        <f t="shared" si="1"/>
        <v>45689</v>
      </c>
      <c r="L128"/>
      <c r="M128"/>
    </row>
    <row r="129" spans="9:13" ht="13" x14ac:dyDescent="0.15">
      <c r="I129" s="8">
        <v>45658</v>
      </c>
      <c r="J129" s="38">
        <f t="shared" si="1"/>
        <v>45717</v>
      </c>
      <c r="L129"/>
      <c r="M129"/>
    </row>
    <row r="130" spans="9:13" ht="13" x14ac:dyDescent="0.15">
      <c r="I130" s="9">
        <v>45689</v>
      </c>
      <c r="J130" s="38">
        <f t="shared" si="1"/>
        <v>45748</v>
      </c>
      <c r="L130"/>
      <c r="M130"/>
    </row>
    <row r="131" spans="9:13" ht="13" x14ac:dyDescent="0.15">
      <c r="I131" s="8">
        <v>45717</v>
      </c>
      <c r="J131" s="38">
        <f t="shared" ref="J131:J140" si="2">EDATE(I131,2+(MONTH(I131)=6)*2+(OR(MONTH(I131)=7,MONTH(I131)=8))*1)</f>
        <v>45778</v>
      </c>
      <c r="L131"/>
      <c r="M131"/>
    </row>
    <row r="132" spans="9:13" ht="13" x14ac:dyDescent="0.15">
      <c r="I132" s="9">
        <v>45748</v>
      </c>
      <c r="J132" s="38">
        <f t="shared" si="2"/>
        <v>45809</v>
      </c>
      <c r="L132"/>
      <c r="M132"/>
    </row>
    <row r="133" spans="9:13" ht="13" x14ac:dyDescent="0.15">
      <c r="I133" s="8">
        <v>45778</v>
      </c>
      <c r="J133" s="38">
        <f t="shared" si="2"/>
        <v>45839</v>
      </c>
      <c r="L133"/>
      <c r="M133"/>
    </row>
    <row r="134" spans="9:13" ht="13" x14ac:dyDescent="0.15">
      <c r="I134" s="9">
        <v>45809</v>
      </c>
      <c r="J134" s="38">
        <f t="shared" si="2"/>
        <v>45931</v>
      </c>
      <c r="L134"/>
      <c r="M134"/>
    </row>
    <row r="135" spans="9:13" ht="13" x14ac:dyDescent="0.15">
      <c r="I135" s="8">
        <v>45839</v>
      </c>
      <c r="J135" s="38">
        <f t="shared" si="2"/>
        <v>45931</v>
      </c>
      <c r="L135"/>
      <c r="M135"/>
    </row>
    <row r="136" spans="9:13" ht="13" x14ac:dyDescent="0.15">
      <c r="I136" s="9">
        <v>45870</v>
      </c>
      <c r="J136" s="38">
        <f t="shared" si="2"/>
        <v>45962</v>
      </c>
      <c r="L136"/>
      <c r="M136"/>
    </row>
    <row r="137" spans="9:13" ht="13" x14ac:dyDescent="0.15">
      <c r="I137" s="8">
        <v>45901</v>
      </c>
      <c r="J137" s="38">
        <f t="shared" si="2"/>
        <v>45962</v>
      </c>
      <c r="L137"/>
      <c r="M137"/>
    </row>
    <row r="138" spans="9:13" ht="13" x14ac:dyDescent="0.15">
      <c r="I138" s="9">
        <v>45931</v>
      </c>
      <c r="J138" s="38">
        <f t="shared" si="2"/>
        <v>45992</v>
      </c>
      <c r="L138"/>
      <c r="M138"/>
    </row>
    <row r="139" spans="9:13" ht="13" x14ac:dyDescent="0.15">
      <c r="I139" s="8">
        <v>45962</v>
      </c>
      <c r="J139" s="38">
        <f t="shared" si="2"/>
        <v>46023</v>
      </c>
      <c r="L139"/>
      <c r="M139"/>
    </row>
    <row r="140" spans="9:13" ht="13" x14ac:dyDescent="0.15">
      <c r="I140" s="9">
        <v>45992</v>
      </c>
      <c r="J140" s="38">
        <f t="shared" si="2"/>
        <v>46054</v>
      </c>
      <c r="L140"/>
      <c r="M140"/>
    </row>
    <row r="141" spans="9:13" ht="13" x14ac:dyDescent="0.15">
      <c r="L141"/>
      <c r="M141"/>
    </row>
    <row r="142" spans="9:13" ht="13" x14ac:dyDescent="0.15">
      <c r="L142"/>
      <c r="M142"/>
    </row>
    <row r="143" spans="9:13" ht="13" x14ac:dyDescent="0.15">
      <c r="L143"/>
      <c r="M143"/>
    </row>
    <row r="144" spans="9:13" ht="13" x14ac:dyDescent="0.15">
      <c r="L144"/>
      <c r="M144"/>
    </row>
    <row r="145" spans="12:13" ht="13" x14ac:dyDescent="0.15">
      <c r="L145"/>
      <c r="M145"/>
    </row>
    <row r="146" spans="12:13" ht="13" x14ac:dyDescent="0.15">
      <c r="L146"/>
      <c r="M146"/>
    </row>
    <row r="147" spans="12:13" ht="13" x14ac:dyDescent="0.15">
      <c r="L147"/>
      <c r="M147"/>
    </row>
    <row r="148" spans="12:13" ht="13" x14ac:dyDescent="0.15">
      <c r="L148"/>
      <c r="M148"/>
    </row>
    <row r="149" spans="12:13" ht="13" x14ac:dyDescent="0.15">
      <c r="L149"/>
      <c r="M149"/>
    </row>
    <row r="150" spans="12:13" ht="13" x14ac:dyDescent="0.15">
      <c r="L150"/>
      <c r="M150"/>
    </row>
    <row r="151" spans="12:13" ht="13" x14ac:dyDescent="0.15">
      <c r="L151"/>
      <c r="M151"/>
    </row>
    <row r="152" spans="12:13" ht="13" x14ac:dyDescent="0.15">
      <c r="L152"/>
      <c r="M152"/>
    </row>
    <row r="153" spans="12:13" ht="13" x14ac:dyDescent="0.15">
      <c r="L153"/>
      <c r="M153"/>
    </row>
    <row r="154" spans="12:13" ht="13" x14ac:dyDescent="0.15">
      <c r="L154"/>
      <c r="M154"/>
    </row>
    <row r="155" spans="12:13" ht="13" x14ac:dyDescent="0.15">
      <c r="L155"/>
      <c r="M155"/>
    </row>
    <row r="156" spans="12:13" ht="13" x14ac:dyDescent="0.15">
      <c r="L156"/>
      <c r="M156"/>
    </row>
    <row r="157" spans="12:13" ht="13" x14ac:dyDescent="0.15">
      <c r="L157"/>
      <c r="M157"/>
    </row>
    <row r="158" spans="12:13" ht="13" x14ac:dyDescent="0.15">
      <c r="L158"/>
      <c r="M158"/>
    </row>
    <row r="159" spans="12:13" ht="13" x14ac:dyDescent="0.15">
      <c r="L159"/>
      <c r="M159"/>
    </row>
    <row r="160" spans="12:13" ht="13" x14ac:dyDescent="0.15">
      <c r="L160"/>
      <c r="M160"/>
    </row>
    <row r="161" spans="12:13" ht="13" x14ac:dyDescent="0.15">
      <c r="L161"/>
      <c r="M161"/>
    </row>
    <row r="162" spans="12:13" ht="13" x14ac:dyDescent="0.15">
      <c r="L162"/>
      <c r="M162"/>
    </row>
    <row r="163" spans="12:13" ht="13" x14ac:dyDescent="0.15">
      <c r="L163"/>
      <c r="M163"/>
    </row>
    <row r="164" spans="12:13" ht="13" x14ac:dyDescent="0.15">
      <c r="L164"/>
      <c r="M164"/>
    </row>
    <row r="165" spans="12:13" ht="13" x14ac:dyDescent="0.15">
      <c r="L165"/>
      <c r="M165"/>
    </row>
    <row r="166" spans="12:13" ht="13" x14ac:dyDescent="0.15">
      <c r="L166"/>
      <c r="M166"/>
    </row>
    <row r="167" spans="12:13" ht="13" x14ac:dyDescent="0.15">
      <c r="L167"/>
      <c r="M167"/>
    </row>
    <row r="168" spans="12:13" ht="13" x14ac:dyDescent="0.15">
      <c r="L168"/>
      <c r="M168"/>
    </row>
    <row r="169" spans="12:13" ht="13" x14ac:dyDescent="0.15">
      <c r="L169"/>
      <c r="M169"/>
    </row>
    <row r="170" spans="12:13" ht="13" x14ac:dyDescent="0.15">
      <c r="L170"/>
      <c r="M170"/>
    </row>
    <row r="171" spans="12:13" ht="13" x14ac:dyDescent="0.15">
      <c r="L171"/>
      <c r="M171"/>
    </row>
    <row r="172" spans="12:13" ht="13" x14ac:dyDescent="0.15">
      <c r="L172"/>
      <c r="M172"/>
    </row>
    <row r="173" spans="12:13" ht="13" x14ac:dyDescent="0.15">
      <c r="L173"/>
      <c r="M173"/>
    </row>
    <row r="174" spans="12:13" ht="13" x14ac:dyDescent="0.15">
      <c r="L174"/>
      <c r="M174"/>
    </row>
    <row r="175" spans="12:13" ht="13" x14ac:dyDescent="0.15">
      <c r="L175"/>
      <c r="M175"/>
    </row>
    <row r="176" spans="12:13" ht="13" x14ac:dyDescent="0.15">
      <c r="L176"/>
      <c r="M176"/>
    </row>
    <row r="177" spans="1:13" ht="13" x14ac:dyDescent="0.15">
      <c r="L177"/>
      <c r="M177"/>
    </row>
    <row r="178" spans="1:13" ht="13" x14ac:dyDescent="0.15">
      <c r="L178"/>
      <c r="M178"/>
    </row>
    <row r="179" spans="1:13" ht="13" x14ac:dyDescent="0.15">
      <c r="L179"/>
      <c r="M179"/>
    </row>
    <row r="180" spans="1:13" ht="13" x14ac:dyDescent="0.15">
      <c r="L180"/>
      <c r="M180"/>
    </row>
    <row r="181" spans="1:13" ht="13" x14ac:dyDescent="0.15">
      <c r="L181"/>
      <c r="M181"/>
    </row>
    <row r="182" spans="1:13" ht="13" x14ac:dyDescent="0.15">
      <c r="L182"/>
      <c r="M182"/>
    </row>
    <row r="183" spans="1:13" ht="13" x14ac:dyDescent="0.15">
      <c r="L183"/>
      <c r="M183"/>
    </row>
    <row r="184" spans="1:13" ht="13" x14ac:dyDescent="0.15">
      <c r="A184" s="6"/>
      <c r="L184"/>
      <c r="M184"/>
    </row>
    <row r="185" spans="1:13" ht="13" x14ac:dyDescent="0.15">
      <c r="L185"/>
      <c r="M185"/>
    </row>
    <row r="186" spans="1:13" ht="13" x14ac:dyDescent="0.15">
      <c r="L186"/>
      <c r="M186"/>
    </row>
    <row r="187" spans="1:13" ht="13" x14ac:dyDescent="0.15">
      <c r="L187"/>
      <c r="M187"/>
    </row>
    <row r="188" spans="1:13" ht="13" x14ac:dyDescent="0.15">
      <c r="L188"/>
      <c r="M188"/>
    </row>
    <row r="189" spans="1:13" ht="13" x14ac:dyDescent="0.15">
      <c r="L189"/>
      <c r="M189"/>
    </row>
    <row r="190" spans="1:13" ht="13" x14ac:dyDescent="0.15">
      <c r="L190"/>
      <c r="M190"/>
    </row>
    <row r="191" spans="1:13" ht="13" x14ac:dyDescent="0.15">
      <c r="L191"/>
      <c r="M191"/>
    </row>
    <row r="192" spans="1:13" ht="13" x14ac:dyDescent="0.15">
      <c r="L192"/>
      <c r="M192"/>
    </row>
    <row r="193" spans="12:13" ht="13" x14ac:dyDescent="0.15">
      <c r="L193"/>
      <c r="M193"/>
    </row>
    <row r="194" spans="12:13" ht="13" x14ac:dyDescent="0.15">
      <c r="L194"/>
      <c r="M194"/>
    </row>
    <row r="195" spans="12:13" ht="13" x14ac:dyDescent="0.15">
      <c r="L195"/>
      <c r="M195"/>
    </row>
    <row r="196" spans="12:13" ht="13" x14ac:dyDescent="0.15">
      <c r="L196"/>
      <c r="M196"/>
    </row>
    <row r="197" spans="12:13" ht="13" x14ac:dyDescent="0.15">
      <c r="L197"/>
      <c r="M197"/>
    </row>
    <row r="198" spans="12:13" ht="13" x14ac:dyDescent="0.15">
      <c r="L198"/>
      <c r="M198"/>
    </row>
    <row r="199" spans="12:13" ht="13" x14ac:dyDescent="0.15">
      <c r="L199"/>
      <c r="M199"/>
    </row>
    <row r="200" spans="12:13" ht="13" x14ac:dyDescent="0.15">
      <c r="L200"/>
      <c r="M200"/>
    </row>
    <row r="201" spans="12:13" ht="13" x14ac:dyDescent="0.15">
      <c r="L201"/>
      <c r="M201"/>
    </row>
    <row r="202" spans="12:13" ht="13" x14ac:dyDescent="0.15">
      <c r="L202"/>
      <c r="M202"/>
    </row>
    <row r="203" spans="12:13" ht="13" x14ac:dyDescent="0.15">
      <c r="L203"/>
      <c r="M203"/>
    </row>
    <row r="204" spans="12:13" ht="13" x14ac:dyDescent="0.15">
      <c r="L204"/>
      <c r="M204"/>
    </row>
    <row r="205" spans="12:13" ht="13" x14ac:dyDescent="0.15">
      <c r="L205"/>
      <c r="M205"/>
    </row>
    <row r="206" spans="12:13" ht="13" x14ac:dyDescent="0.15">
      <c r="L206"/>
      <c r="M206"/>
    </row>
    <row r="207" spans="12:13" ht="13" x14ac:dyDescent="0.15">
      <c r="L207"/>
      <c r="M207"/>
    </row>
    <row r="208" spans="12:13" ht="13" x14ac:dyDescent="0.15">
      <c r="L208"/>
      <c r="M208"/>
    </row>
    <row r="209" spans="12:13" ht="13" x14ac:dyDescent="0.15">
      <c r="L209"/>
      <c r="M209"/>
    </row>
    <row r="210" spans="12:13" ht="13" x14ac:dyDescent="0.15">
      <c r="L210"/>
      <c r="M210"/>
    </row>
    <row r="211" spans="12:13" ht="13" x14ac:dyDescent="0.15">
      <c r="L211"/>
      <c r="M211"/>
    </row>
    <row r="212" spans="12:13" ht="13" x14ac:dyDescent="0.15">
      <c r="L212"/>
      <c r="M212"/>
    </row>
    <row r="213" spans="12:13" ht="13" x14ac:dyDescent="0.15">
      <c r="L213"/>
      <c r="M213"/>
    </row>
    <row r="214" spans="12:13" ht="13" x14ac:dyDescent="0.15">
      <c r="L214"/>
      <c r="M214"/>
    </row>
    <row r="215" spans="12:13" ht="13" x14ac:dyDescent="0.15">
      <c r="L215"/>
      <c r="M215"/>
    </row>
    <row r="216" spans="12:13" ht="13" x14ac:dyDescent="0.15">
      <c r="L216"/>
      <c r="M216"/>
    </row>
    <row r="217" spans="12:13" ht="13" x14ac:dyDescent="0.15">
      <c r="L217"/>
      <c r="M217"/>
    </row>
    <row r="218" spans="12:13" ht="13" x14ac:dyDescent="0.15">
      <c r="L218"/>
      <c r="M218"/>
    </row>
    <row r="219" spans="12:13" ht="13" x14ac:dyDescent="0.15">
      <c r="L219"/>
      <c r="M219"/>
    </row>
    <row r="220" spans="12:13" ht="13" x14ac:dyDescent="0.15">
      <c r="L220"/>
      <c r="M220"/>
    </row>
    <row r="221" spans="12:13" ht="13" x14ac:dyDescent="0.15">
      <c r="L221"/>
      <c r="M221"/>
    </row>
    <row r="222" spans="12:13" ht="13" x14ac:dyDescent="0.15">
      <c r="L222"/>
      <c r="M222"/>
    </row>
    <row r="223" spans="12:13" ht="13" x14ac:dyDescent="0.15">
      <c r="L223"/>
      <c r="M223"/>
    </row>
    <row r="224" spans="12:13" ht="13" x14ac:dyDescent="0.15">
      <c r="L224"/>
      <c r="M224"/>
    </row>
    <row r="225" spans="12:13" ht="13" x14ac:dyDescent="0.15">
      <c r="L225"/>
      <c r="M225"/>
    </row>
    <row r="226" spans="12:13" ht="13" x14ac:dyDescent="0.15">
      <c r="L226"/>
      <c r="M226"/>
    </row>
    <row r="227" spans="12:13" ht="13" x14ac:dyDescent="0.15">
      <c r="L227"/>
      <c r="M227"/>
    </row>
    <row r="228" spans="12:13" ht="13" x14ac:dyDescent="0.15">
      <c r="L228"/>
      <c r="M228"/>
    </row>
    <row r="229" spans="12:13" ht="13" x14ac:dyDescent="0.15">
      <c r="L229"/>
      <c r="M229"/>
    </row>
    <row r="230" spans="12:13" ht="13" x14ac:dyDescent="0.15">
      <c r="L230"/>
      <c r="M230"/>
    </row>
    <row r="231" spans="12:13" ht="13" x14ac:dyDescent="0.15">
      <c r="L231"/>
      <c r="M231"/>
    </row>
    <row r="232" spans="12:13" ht="13" x14ac:dyDescent="0.15">
      <c r="L232"/>
      <c r="M232"/>
    </row>
    <row r="233" spans="12:13" ht="13" x14ac:dyDescent="0.15">
      <c r="L233"/>
      <c r="M233"/>
    </row>
    <row r="234" spans="12:13" ht="13" x14ac:dyDescent="0.15">
      <c r="L234"/>
      <c r="M234"/>
    </row>
    <row r="235" spans="12:13" ht="13" x14ac:dyDescent="0.15">
      <c r="L235"/>
      <c r="M235"/>
    </row>
    <row r="236" spans="12:13" ht="13" x14ac:dyDescent="0.15">
      <c r="L236"/>
      <c r="M236"/>
    </row>
    <row r="237" spans="12:13" ht="13" x14ac:dyDescent="0.15">
      <c r="L237"/>
      <c r="M237"/>
    </row>
    <row r="238" spans="12:13" ht="13" x14ac:dyDescent="0.15">
      <c r="L238"/>
      <c r="M238"/>
    </row>
    <row r="239" spans="12:13" ht="13" x14ac:dyDescent="0.15">
      <c r="L239"/>
      <c r="M239"/>
    </row>
    <row r="240" spans="12:13" ht="13" x14ac:dyDescent="0.15">
      <c r="L240"/>
      <c r="M240"/>
    </row>
    <row r="241" spans="12:13" ht="13" x14ac:dyDescent="0.15">
      <c r="L241"/>
      <c r="M241"/>
    </row>
    <row r="242" spans="12:13" ht="13" x14ac:dyDescent="0.15">
      <c r="L242"/>
      <c r="M242"/>
    </row>
    <row r="243" spans="12:13" ht="13" x14ac:dyDescent="0.15">
      <c r="L243"/>
      <c r="M243"/>
    </row>
    <row r="244" spans="12:13" ht="13" x14ac:dyDescent="0.15">
      <c r="L244"/>
      <c r="M244"/>
    </row>
    <row r="245" spans="12:13" ht="13" x14ac:dyDescent="0.15">
      <c r="L245"/>
      <c r="M245"/>
    </row>
    <row r="246" spans="12:13" ht="13" x14ac:dyDescent="0.15">
      <c r="L246"/>
      <c r="M246"/>
    </row>
    <row r="247" spans="12:13" ht="13" x14ac:dyDescent="0.15">
      <c r="L247"/>
      <c r="M247"/>
    </row>
    <row r="248" spans="12:13" ht="13" x14ac:dyDescent="0.15">
      <c r="L248"/>
      <c r="M248"/>
    </row>
    <row r="249" spans="12:13" ht="13" x14ac:dyDescent="0.15">
      <c r="L249"/>
      <c r="M249"/>
    </row>
    <row r="250" spans="12:13" ht="13" x14ac:dyDescent="0.15">
      <c r="L250"/>
      <c r="M250"/>
    </row>
    <row r="251" spans="12:13" ht="13" x14ac:dyDescent="0.15">
      <c r="L251"/>
      <c r="M251"/>
    </row>
    <row r="252" spans="12:13" ht="13" x14ac:dyDescent="0.15">
      <c r="L252"/>
      <c r="M252"/>
    </row>
    <row r="253" spans="12:13" ht="13" x14ac:dyDescent="0.15">
      <c r="L253"/>
      <c r="M253"/>
    </row>
    <row r="254" spans="12:13" ht="13" x14ac:dyDescent="0.15">
      <c r="L254"/>
      <c r="M254"/>
    </row>
    <row r="255" spans="12:13" ht="13" x14ac:dyDescent="0.15">
      <c r="L255"/>
      <c r="M255"/>
    </row>
    <row r="256" spans="12:13" ht="13" x14ac:dyDescent="0.15">
      <c r="L256"/>
      <c r="M256"/>
    </row>
    <row r="257" spans="12:13" ht="13" x14ac:dyDescent="0.15">
      <c r="L257"/>
      <c r="M257"/>
    </row>
    <row r="258" spans="12:13" ht="13" x14ac:dyDescent="0.15">
      <c r="L258"/>
      <c r="M258"/>
    </row>
    <row r="259" spans="12:13" ht="13" x14ac:dyDescent="0.15">
      <c r="L259"/>
      <c r="M259"/>
    </row>
    <row r="260" spans="12:13" ht="13" x14ac:dyDescent="0.15">
      <c r="L260"/>
      <c r="M260"/>
    </row>
    <row r="261" spans="12:13" ht="13" x14ac:dyDescent="0.15">
      <c r="L261"/>
      <c r="M261"/>
    </row>
    <row r="262" spans="12:13" ht="13" x14ac:dyDescent="0.15">
      <c r="L262"/>
      <c r="M262"/>
    </row>
    <row r="263" spans="12:13" ht="13" x14ac:dyDescent="0.15">
      <c r="L263"/>
      <c r="M263"/>
    </row>
    <row r="264" spans="12:13" ht="13" x14ac:dyDescent="0.15">
      <c r="L264"/>
      <c r="M264"/>
    </row>
    <row r="265" spans="12:13" ht="13" x14ac:dyDescent="0.15">
      <c r="L265"/>
      <c r="M265"/>
    </row>
    <row r="266" spans="12:13" ht="13" x14ac:dyDescent="0.15">
      <c r="L266"/>
      <c r="M266"/>
    </row>
    <row r="267" spans="12:13" ht="13" x14ac:dyDescent="0.15">
      <c r="L267"/>
      <c r="M267"/>
    </row>
    <row r="268" spans="12:13" ht="13" x14ac:dyDescent="0.15">
      <c r="L268"/>
      <c r="M268"/>
    </row>
    <row r="269" spans="12:13" ht="13" x14ac:dyDescent="0.15">
      <c r="L269"/>
      <c r="M269"/>
    </row>
    <row r="270" spans="12:13" ht="13" x14ac:dyDescent="0.15">
      <c r="L270"/>
      <c r="M270"/>
    </row>
    <row r="271" spans="12:13" ht="13" x14ac:dyDescent="0.15">
      <c r="L271"/>
      <c r="M271"/>
    </row>
    <row r="272" spans="12:13" ht="13" x14ac:dyDescent="0.15">
      <c r="L272"/>
      <c r="M272"/>
    </row>
    <row r="273" spans="12:13" ht="13" x14ac:dyDescent="0.15">
      <c r="L273"/>
      <c r="M273"/>
    </row>
    <row r="274" spans="12:13" ht="13" x14ac:dyDescent="0.15">
      <c r="L274"/>
      <c r="M274"/>
    </row>
    <row r="275" spans="12:13" ht="13" x14ac:dyDescent="0.15">
      <c r="L275"/>
      <c r="M275"/>
    </row>
    <row r="276" spans="12:13" ht="13" x14ac:dyDescent="0.15">
      <c r="L276"/>
      <c r="M276"/>
    </row>
    <row r="277" spans="12:13" ht="13" x14ac:dyDescent="0.15">
      <c r="L277"/>
      <c r="M277"/>
    </row>
    <row r="278" spans="12:13" ht="13" x14ac:dyDescent="0.15">
      <c r="L278"/>
      <c r="M278"/>
    </row>
    <row r="279" spans="12:13" ht="13" x14ac:dyDescent="0.15">
      <c r="L279"/>
      <c r="M279"/>
    </row>
    <row r="280" spans="12:13" ht="13" x14ac:dyDescent="0.15">
      <c r="L280"/>
      <c r="M280"/>
    </row>
    <row r="281" spans="12:13" ht="13" x14ac:dyDescent="0.15">
      <c r="L281"/>
      <c r="M281"/>
    </row>
    <row r="282" spans="12:13" ht="13" x14ac:dyDescent="0.15">
      <c r="L282"/>
      <c r="M282"/>
    </row>
    <row r="283" spans="12:13" ht="13" x14ac:dyDescent="0.15">
      <c r="L283"/>
      <c r="M283"/>
    </row>
    <row r="284" spans="12:13" ht="13" x14ac:dyDescent="0.15">
      <c r="L284"/>
      <c r="M284"/>
    </row>
    <row r="285" spans="12:13" ht="13" x14ac:dyDescent="0.15">
      <c r="L285"/>
      <c r="M285"/>
    </row>
    <row r="286" spans="12:13" ht="13" x14ac:dyDescent="0.15">
      <c r="L286"/>
      <c r="M286"/>
    </row>
    <row r="287" spans="12:13" ht="13" x14ac:dyDescent="0.15">
      <c r="L287"/>
      <c r="M287"/>
    </row>
    <row r="288" spans="12:13" ht="13" x14ac:dyDescent="0.15">
      <c r="L288"/>
      <c r="M288"/>
    </row>
    <row r="289" spans="12:13" ht="13" x14ac:dyDescent="0.15">
      <c r="L289"/>
      <c r="M289"/>
    </row>
    <row r="290" spans="12:13" ht="13" x14ac:dyDescent="0.15">
      <c r="L290"/>
      <c r="M290"/>
    </row>
    <row r="291" spans="12:13" ht="13" x14ac:dyDescent="0.15">
      <c r="L291"/>
      <c r="M291"/>
    </row>
    <row r="292" spans="12:13" ht="13" x14ac:dyDescent="0.15">
      <c r="L292"/>
      <c r="M292"/>
    </row>
    <row r="293" spans="12:13" ht="13" x14ac:dyDescent="0.15">
      <c r="L293"/>
      <c r="M293"/>
    </row>
    <row r="294" spans="12:13" ht="13" x14ac:dyDescent="0.15">
      <c r="L294"/>
      <c r="M294"/>
    </row>
    <row r="295" spans="12:13" ht="13" x14ac:dyDescent="0.15">
      <c r="L295"/>
      <c r="M295"/>
    </row>
    <row r="296" spans="12:13" ht="13" x14ac:dyDescent="0.15">
      <c r="L296"/>
      <c r="M296"/>
    </row>
    <row r="297" spans="12:13" ht="13" x14ac:dyDescent="0.15">
      <c r="L297"/>
      <c r="M297"/>
    </row>
    <row r="298" spans="12:13" ht="13" x14ac:dyDescent="0.15">
      <c r="L298"/>
      <c r="M298"/>
    </row>
    <row r="299" spans="12:13" ht="13" x14ac:dyDescent="0.15">
      <c r="L299"/>
      <c r="M299"/>
    </row>
    <row r="300" spans="12:13" ht="13" x14ac:dyDescent="0.15">
      <c r="L300"/>
      <c r="M300"/>
    </row>
    <row r="301" spans="12:13" ht="13" x14ac:dyDescent="0.15">
      <c r="L301"/>
      <c r="M301"/>
    </row>
    <row r="302" spans="12:13" ht="13" x14ac:dyDescent="0.15">
      <c r="L302"/>
      <c r="M302"/>
    </row>
    <row r="303" spans="12:13" ht="13" x14ac:dyDescent="0.15">
      <c r="L303"/>
      <c r="M303"/>
    </row>
    <row r="304" spans="12:13" ht="13" x14ac:dyDescent="0.15">
      <c r="L304"/>
      <c r="M304"/>
    </row>
    <row r="305" spans="12:13" ht="13" x14ac:dyDescent="0.15">
      <c r="L305"/>
      <c r="M305"/>
    </row>
    <row r="306" spans="12:13" ht="13" x14ac:dyDescent="0.15">
      <c r="L306"/>
      <c r="M306"/>
    </row>
    <row r="307" spans="12:13" ht="13" x14ac:dyDescent="0.15">
      <c r="L307"/>
      <c r="M307"/>
    </row>
    <row r="308" spans="12:13" ht="13" x14ac:dyDescent="0.15">
      <c r="L308"/>
      <c r="M308"/>
    </row>
    <row r="309" spans="12:13" ht="13" x14ac:dyDescent="0.15">
      <c r="L309"/>
      <c r="M309"/>
    </row>
    <row r="310" spans="12:13" ht="13" x14ac:dyDescent="0.15">
      <c r="L310"/>
      <c r="M310"/>
    </row>
    <row r="311" spans="12:13" ht="13" x14ac:dyDescent="0.15">
      <c r="L311"/>
      <c r="M311"/>
    </row>
    <row r="312" spans="12:13" ht="13" x14ac:dyDescent="0.15">
      <c r="L312"/>
      <c r="M312"/>
    </row>
    <row r="313" spans="12:13" ht="13" x14ac:dyDescent="0.15">
      <c r="L313"/>
      <c r="M313"/>
    </row>
    <row r="314" spans="12:13" ht="13" x14ac:dyDescent="0.15">
      <c r="L314"/>
      <c r="M314"/>
    </row>
    <row r="315" spans="12:13" ht="13" x14ac:dyDescent="0.15">
      <c r="L315"/>
      <c r="M315"/>
    </row>
    <row r="316" spans="12:13" ht="13" x14ac:dyDescent="0.15">
      <c r="L316"/>
      <c r="M316"/>
    </row>
    <row r="317" spans="12:13" ht="13" x14ac:dyDescent="0.15">
      <c r="L317"/>
      <c r="M317"/>
    </row>
    <row r="318" spans="12:13" ht="13" x14ac:dyDescent="0.15">
      <c r="L318"/>
      <c r="M318"/>
    </row>
    <row r="319" spans="12:13" ht="13" x14ac:dyDescent="0.15">
      <c r="L319"/>
      <c r="M319"/>
    </row>
    <row r="320" spans="12:13" ht="13" x14ac:dyDescent="0.15">
      <c r="L320"/>
      <c r="M320"/>
    </row>
    <row r="321" spans="12:13" ht="13" x14ac:dyDescent="0.15">
      <c r="L321"/>
      <c r="M321"/>
    </row>
    <row r="322" spans="12:13" ht="13" x14ac:dyDescent="0.15">
      <c r="L322"/>
      <c r="M322"/>
    </row>
    <row r="323" spans="12:13" ht="13" x14ac:dyDescent="0.15">
      <c r="L323"/>
      <c r="M323"/>
    </row>
    <row r="324" spans="12:13" ht="13" x14ac:dyDescent="0.15">
      <c r="L324"/>
      <c r="M324"/>
    </row>
    <row r="325" spans="12:13" ht="13" x14ac:dyDescent="0.15">
      <c r="L325"/>
      <c r="M325"/>
    </row>
    <row r="326" spans="12:13" ht="13" x14ac:dyDescent="0.15">
      <c r="L326"/>
      <c r="M326"/>
    </row>
    <row r="327" spans="12:13" ht="13" x14ac:dyDescent="0.15">
      <c r="L327"/>
      <c r="M327"/>
    </row>
    <row r="328" spans="12:13" ht="13" x14ac:dyDescent="0.15">
      <c r="L328"/>
      <c r="M328"/>
    </row>
    <row r="329" spans="12:13" ht="13" x14ac:dyDescent="0.15">
      <c r="L329"/>
      <c r="M329"/>
    </row>
    <row r="330" spans="12:13" ht="13" x14ac:dyDescent="0.15">
      <c r="L330"/>
      <c r="M330"/>
    </row>
    <row r="331" spans="12:13" ht="13" x14ac:dyDescent="0.15">
      <c r="L331"/>
      <c r="M331"/>
    </row>
    <row r="332" spans="12:13" ht="13" x14ac:dyDescent="0.15">
      <c r="L332"/>
      <c r="M332"/>
    </row>
    <row r="333" spans="12:13" ht="13" x14ac:dyDescent="0.15">
      <c r="L333"/>
      <c r="M333"/>
    </row>
    <row r="334" spans="12:13" ht="13" x14ac:dyDescent="0.15">
      <c r="L334"/>
      <c r="M334"/>
    </row>
    <row r="335" spans="12:13" ht="13" x14ac:dyDescent="0.15">
      <c r="L335"/>
      <c r="M335"/>
    </row>
    <row r="336" spans="12:13" ht="13" x14ac:dyDescent="0.15">
      <c r="L336"/>
      <c r="M336"/>
    </row>
    <row r="337" spans="12:13" ht="13" x14ac:dyDescent="0.15">
      <c r="L337"/>
      <c r="M337"/>
    </row>
    <row r="338" spans="12:13" ht="13" x14ac:dyDescent="0.15">
      <c r="L338"/>
      <c r="M338"/>
    </row>
    <row r="339" spans="12:13" ht="13" x14ac:dyDescent="0.15">
      <c r="L339"/>
      <c r="M339"/>
    </row>
    <row r="340" spans="12:13" ht="13" x14ac:dyDescent="0.15">
      <c r="L340"/>
      <c r="M340"/>
    </row>
    <row r="341" spans="12:13" ht="13" x14ac:dyDescent="0.15">
      <c r="L341"/>
      <c r="M341"/>
    </row>
    <row r="342" spans="12:13" ht="13" x14ac:dyDescent="0.15">
      <c r="L342"/>
      <c r="M342"/>
    </row>
    <row r="343" spans="12:13" ht="13" x14ac:dyDescent="0.15">
      <c r="L343"/>
      <c r="M343"/>
    </row>
    <row r="344" spans="12:13" ht="13" x14ac:dyDescent="0.15">
      <c r="L344"/>
      <c r="M344"/>
    </row>
    <row r="345" spans="12:13" ht="13" x14ac:dyDescent="0.15">
      <c r="L345"/>
      <c r="M345"/>
    </row>
    <row r="346" spans="12:13" ht="13" x14ac:dyDescent="0.15">
      <c r="L346"/>
      <c r="M346"/>
    </row>
    <row r="347" spans="12:13" ht="13" x14ac:dyDescent="0.15">
      <c r="L347"/>
      <c r="M347"/>
    </row>
    <row r="348" spans="12:13" ht="13" x14ac:dyDescent="0.15">
      <c r="L348"/>
      <c r="M348"/>
    </row>
    <row r="349" spans="12:13" ht="13" x14ac:dyDescent="0.15">
      <c r="L349"/>
      <c r="M349"/>
    </row>
    <row r="350" spans="12:13" ht="13" x14ac:dyDescent="0.15">
      <c r="L350"/>
      <c r="M350"/>
    </row>
    <row r="351" spans="12:13" ht="13" x14ac:dyDescent="0.15">
      <c r="L351"/>
      <c r="M351"/>
    </row>
    <row r="352" spans="12:13" ht="13" x14ac:dyDescent="0.15">
      <c r="L352"/>
      <c r="M352"/>
    </row>
    <row r="353" spans="12:13" ht="13" x14ac:dyDescent="0.15">
      <c r="L353"/>
      <c r="M353"/>
    </row>
    <row r="354" spans="12:13" ht="13" x14ac:dyDescent="0.15">
      <c r="L354"/>
      <c r="M354"/>
    </row>
    <row r="355" spans="12:13" ht="13" x14ac:dyDescent="0.15">
      <c r="L355"/>
      <c r="M355"/>
    </row>
    <row r="356" spans="12:13" ht="13" x14ac:dyDescent="0.15">
      <c r="L356"/>
      <c r="M356"/>
    </row>
    <row r="357" spans="12:13" ht="13" x14ac:dyDescent="0.15">
      <c r="L357"/>
      <c r="M357"/>
    </row>
    <row r="358" spans="12:13" ht="13" x14ac:dyDescent="0.15">
      <c r="L358"/>
      <c r="M358"/>
    </row>
    <row r="359" spans="12:13" ht="13" x14ac:dyDescent="0.15">
      <c r="L359"/>
      <c r="M359"/>
    </row>
    <row r="360" spans="12:13" ht="13" x14ac:dyDescent="0.15">
      <c r="L360"/>
      <c r="M360"/>
    </row>
    <row r="361" spans="12:13" ht="13" x14ac:dyDescent="0.15">
      <c r="L361"/>
      <c r="M361"/>
    </row>
    <row r="362" spans="12:13" ht="13" x14ac:dyDescent="0.15">
      <c r="L362"/>
      <c r="M362"/>
    </row>
    <row r="363" spans="12:13" ht="13" x14ac:dyDescent="0.15">
      <c r="L363"/>
      <c r="M363"/>
    </row>
    <row r="364" spans="12:13" ht="13" x14ac:dyDescent="0.15">
      <c r="L364"/>
      <c r="M364"/>
    </row>
    <row r="365" spans="12:13" ht="13" x14ac:dyDescent="0.15">
      <c r="L365"/>
      <c r="M365"/>
    </row>
    <row r="366" spans="12:13" ht="13" x14ac:dyDescent="0.15">
      <c r="L366"/>
      <c r="M366"/>
    </row>
    <row r="367" spans="12:13" ht="13" x14ac:dyDescent="0.15">
      <c r="L367"/>
      <c r="M367"/>
    </row>
    <row r="368" spans="12:13" ht="13" x14ac:dyDescent="0.15">
      <c r="L368"/>
      <c r="M368"/>
    </row>
    <row r="369" spans="12:13" ht="13" x14ac:dyDescent="0.15">
      <c r="L369"/>
      <c r="M369"/>
    </row>
    <row r="370" spans="12:13" ht="13" x14ac:dyDescent="0.15">
      <c r="L370"/>
      <c r="M370"/>
    </row>
    <row r="371" spans="12:13" ht="13" x14ac:dyDescent="0.15">
      <c r="L371"/>
      <c r="M371"/>
    </row>
    <row r="372" spans="12:13" ht="13" x14ac:dyDescent="0.15">
      <c r="L372"/>
      <c r="M372"/>
    </row>
    <row r="373" spans="12:13" ht="13" x14ac:dyDescent="0.15">
      <c r="L373"/>
      <c r="M373"/>
    </row>
    <row r="374" spans="12:13" ht="13" x14ac:dyDescent="0.15">
      <c r="L374"/>
      <c r="M374"/>
    </row>
    <row r="375" spans="12:13" ht="13" x14ac:dyDescent="0.15">
      <c r="L375"/>
      <c r="M375"/>
    </row>
    <row r="376" spans="12:13" ht="13" x14ac:dyDescent="0.15">
      <c r="L376"/>
      <c r="M376"/>
    </row>
    <row r="377" spans="12:13" ht="13" x14ac:dyDescent="0.15">
      <c r="L377"/>
      <c r="M377"/>
    </row>
    <row r="378" spans="12:13" ht="13" x14ac:dyDescent="0.15">
      <c r="L378"/>
      <c r="M378"/>
    </row>
    <row r="379" spans="12:13" ht="13" x14ac:dyDescent="0.15">
      <c r="L379"/>
      <c r="M379"/>
    </row>
    <row r="380" spans="12:13" ht="13" x14ac:dyDescent="0.15">
      <c r="L380"/>
      <c r="M380"/>
    </row>
    <row r="381" spans="12:13" ht="13" x14ac:dyDescent="0.15">
      <c r="L381"/>
      <c r="M381"/>
    </row>
    <row r="382" spans="12:13" ht="13" x14ac:dyDescent="0.15">
      <c r="L382"/>
      <c r="M382"/>
    </row>
    <row r="383" spans="12:13" ht="13" x14ac:dyDescent="0.15">
      <c r="L383"/>
      <c r="M383"/>
    </row>
    <row r="384" spans="12:13" ht="13" x14ac:dyDescent="0.15">
      <c r="L384"/>
      <c r="M384"/>
    </row>
    <row r="385" spans="12:13" ht="13" x14ac:dyDescent="0.15">
      <c r="L385"/>
      <c r="M385"/>
    </row>
    <row r="386" spans="12:13" ht="13" x14ac:dyDescent="0.15">
      <c r="L386"/>
      <c r="M386"/>
    </row>
    <row r="387" spans="12:13" ht="13" x14ac:dyDescent="0.15">
      <c r="L387"/>
      <c r="M387"/>
    </row>
    <row r="388" spans="12:13" ht="13" x14ac:dyDescent="0.15">
      <c r="L388"/>
      <c r="M388"/>
    </row>
    <row r="389" spans="12:13" ht="13" x14ac:dyDescent="0.15">
      <c r="L389"/>
      <c r="M389"/>
    </row>
    <row r="390" spans="12:13" ht="13" x14ac:dyDescent="0.15">
      <c r="L390"/>
      <c r="M390"/>
    </row>
    <row r="391" spans="12:13" ht="13" x14ac:dyDescent="0.15">
      <c r="L391"/>
      <c r="M391"/>
    </row>
    <row r="392" spans="12:13" ht="13" x14ac:dyDescent="0.15">
      <c r="L392"/>
      <c r="M392"/>
    </row>
    <row r="393" spans="12:13" ht="13" x14ac:dyDescent="0.15">
      <c r="L393"/>
      <c r="M393"/>
    </row>
    <row r="394" spans="12:13" ht="13" x14ac:dyDescent="0.15">
      <c r="L394"/>
      <c r="M394"/>
    </row>
    <row r="395" spans="12:13" ht="13" x14ac:dyDescent="0.15">
      <c r="L395"/>
      <c r="M395"/>
    </row>
    <row r="396" spans="12:13" ht="13" x14ac:dyDescent="0.15">
      <c r="L396"/>
      <c r="M396"/>
    </row>
    <row r="397" spans="12:13" ht="13" x14ac:dyDescent="0.15">
      <c r="L397"/>
      <c r="M397"/>
    </row>
    <row r="398" spans="12:13" ht="13" x14ac:dyDescent="0.15">
      <c r="L398"/>
      <c r="M398"/>
    </row>
    <row r="399" spans="12:13" ht="13" x14ac:dyDescent="0.15">
      <c r="L399"/>
      <c r="M399"/>
    </row>
    <row r="400" spans="12:13" ht="13" x14ac:dyDescent="0.15">
      <c r="L400"/>
      <c r="M400"/>
    </row>
    <row r="401" spans="12:13" ht="13" x14ac:dyDescent="0.15">
      <c r="L401"/>
      <c r="M401"/>
    </row>
    <row r="402" spans="12:13" ht="13" x14ac:dyDescent="0.15">
      <c r="L402"/>
      <c r="M402"/>
    </row>
    <row r="403" spans="12:13" ht="13" x14ac:dyDescent="0.15">
      <c r="L403"/>
      <c r="M403"/>
    </row>
    <row r="404" spans="12:13" ht="13" x14ac:dyDescent="0.15">
      <c r="L404"/>
      <c r="M404"/>
    </row>
    <row r="405" spans="12:13" ht="13" x14ac:dyDescent="0.15">
      <c r="L405"/>
      <c r="M405"/>
    </row>
    <row r="406" spans="12:13" ht="13" x14ac:dyDescent="0.15">
      <c r="L406"/>
      <c r="M406"/>
    </row>
    <row r="407" spans="12:13" ht="13" x14ac:dyDescent="0.15">
      <c r="L407"/>
      <c r="M407"/>
    </row>
    <row r="408" spans="12:13" ht="13" x14ac:dyDescent="0.15">
      <c r="L408"/>
      <c r="M408"/>
    </row>
    <row r="409" spans="12:13" ht="13" x14ac:dyDescent="0.15">
      <c r="L409"/>
      <c r="M409"/>
    </row>
    <row r="410" spans="12:13" ht="13" x14ac:dyDescent="0.15">
      <c r="L410"/>
      <c r="M410"/>
    </row>
    <row r="411" spans="12:13" ht="13" x14ac:dyDescent="0.15">
      <c r="L411"/>
      <c r="M411"/>
    </row>
    <row r="412" spans="12:13" ht="13" x14ac:dyDescent="0.15">
      <c r="L412"/>
      <c r="M412"/>
    </row>
    <row r="413" spans="12:13" ht="13" x14ac:dyDescent="0.15">
      <c r="L413"/>
      <c r="M413"/>
    </row>
    <row r="414" spans="12:13" ht="13" x14ac:dyDescent="0.15">
      <c r="L414"/>
      <c r="M414"/>
    </row>
    <row r="415" spans="12:13" ht="13" x14ac:dyDescent="0.15">
      <c r="L415"/>
      <c r="M415"/>
    </row>
    <row r="416" spans="12:13" ht="13" x14ac:dyDescent="0.15">
      <c r="L416"/>
      <c r="M416"/>
    </row>
    <row r="417" spans="12:13" ht="13" x14ac:dyDescent="0.15">
      <c r="L417"/>
      <c r="M417"/>
    </row>
    <row r="418" spans="12:13" ht="13" x14ac:dyDescent="0.15">
      <c r="L418"/>
      <c r="M418"/>
    </row>
    <row r="419" spans="12:13" ht="13" x14ac:dyDescent="0.15">
      <c r="L419"/>
      <c r="M419"/>
    </row>
    <row r="420" spans="12:13" ht="13" x14ac:dyDescent="0.15">
      <c r="L420"/>
      <c r="M420"/>
    </row>
    <row r="421" spans="12:13" ht="13" x14ac:dyDescent="0.15">
      <c r="L421"/>
      <c r="M421"/>
    </row>
    <row r="422" spans="12:13" ht="13" x14ac:dyDescent="0.15">
      <c r="L422"/>
      <c r="M422"/>
    </row>
    <row r="423" spans="12:13" ht="13" x14ac:dyDescent="0.15">
      <c r="L423"/>
      <c r="M423"/>
    </row>
    <row r="424" spans="12:13" ht="13" x14ac:dyDescent="0.15">
      <c r="L424"/>
      <c r="M424"/>
    </row>
    <row r="425" spans="12:13" ht="13" x14ac:dyDescent="0.15">
      <c r="L425"/>
      <c r="M425"/>
    </row>
    <row r="426" spans="12:13" ht="13" x14ac:dyDescent="0.15">
      <c r="L426"/>
      <c r="M426"/>
    </row>
    <row r="427" spans="12:13" ht="13" x14ac:dyDescent="0.15">
      <c r="L427"/>
      <c r="M427"/>
    </row>
    <row r="428" spans="12:13" ht="13" x14ac:dyDescent="0.15">
      <c r="L428"/>
      <c r="M428"/>
    </row>
    <row r="429" spans="12:13" ht="13" x14ac:dyDescent="0.15">
      <c r="L429"/>
      <c r="M429"/>
    </row>
    <row r="430" spans="12:13" ht="13" x14ac:dyDescent="0.15">
      <c r="L430"/>
      <c r="M430"/>
    </row>
    <row r="431" spans="12:13" ht="13" x14ac:dyDescent="0.15">
      <c r="L431"/>
      <c r="M431"/>
    </row>
    <row r="432" spans="12:13" ht="13" x14ac:dyDescent="0.15">
      <c r="L432"/>
      <c r="M432"/>
    </row>
    <row r="433" spans="12:13" ht="13" x14ac:dyDescent="0.15">
      <c r="L433"/>
      <c r="M433"/>
    </row>
    <row r="434" spans="12:13" ht="13" x14ac:dyDescent="0.15">
      <c r="L434"/>
      <c r="M434"/>
    </row>
    <row r="435" spans="12:13" ht="13" x14ac:dyDescent="0.15">
      <c r="L435"/>
      <c r="M435"/>
    </row>
    <row r="436" spans="12:13" ht="13" x14ac:dyDescent="0.15">
      <c r="L436"/>
      <c r="M436"/>
    </row>
    <row r="437" spans="12:13" ht="13" x14ac:dyDescent="0.15">
      <c r="L437"/>
      <c r="M437"/>
    </row>
    <row r="438" spans="12:13" ht="13" x14ac:dyDescent="0.15">
      <c r="L438"/>
      <c r="M438"/>
    </row>
    <row r="439" spans="12:13" ht="13" x14ac:dyDescent="0.15">
      <c r="L439"/>
      <c r="M439"/>
    </row>
    <row r="440" spans="12:13" ht="13" x14ac:dyDescent="0.15">
      <c r="L440"/>
      <c r="M440"/>
    </row>
    <row r="441" spans="12:13" ht="13" x14ac:dyDescent="0.15">
      <c r="L441"/>
      <c r="M441"/>
    </row>
    <row r="442" spans="12:13" ht="13" x14ac:dyDescent="0.15">
      <c r="L442"/>
      <c r="M442"/>
    </row>
    <row r="443" spans="12:13" ht="13" x14ac:dyDescent="0.15">
      <c r="L443"/>
      <c r="M443"/>
    </row>
    <row r="444" spans="12:13" ht="13" x14ac:dyDescent="0.15">
      <c r="L444"/>
      <c r="M444"/>
    </row>
    <row r="445" spans="12:13" ht="13" x14ac:dyDescent="0.15">
      <c r="L445"/>
      <c r="M445"/>
    </row>
    <row r="446" spans="12:13" ht="13" x14ac:dyDescent="0.15">
      <c r="L446"/>
      <c r="M446"/>
    </row>
    <row r="447" spans="12:13" ht="13" x14ac:dyDescent="0.15">
      <c r="L447"/>
      <c r="M447"/>
    </row>
    <row r="448" spans="12:13" ht="13" x14ac:dyDescent="0.15">
      <c r="L448"/>
      <c r="M448"/>
    </row>
    <row r="449" spans="12:13" ht="13" x14ac:dyDescent="0.15">
      <c r="L449"/>
      <c r="M449"/>
    </row>
    <row r="450" spans="12:13" ht="13" x14ac:dyDescent="0.15">
      <c r="L450"/>
      <c r="M450"/>
    </row>
    <row r="451" spans="12:13" ht="13" x14ac:dyDescent="0.15">
      <c r="L451"/>
      <c r="M451"/>
    </row>
    <row r="452" spans="12:13" ht="13" x14ac:dyDescent="0.15">
      <c r="L452"/>
      <c r="M452"/>
    </row>
    <row r="453" spans="12:13" ht="13" x14ac:dyDescent="0.15">
      <c r="L453"/>
      <c r="M453"/>
    </row>
    <row r="454" spans="12:13" ht="13" x14ac:dyDescent="0.15">
      <c r="L454"/>
      <c r="M454"/>
    </row>
    <row r="455" spans="12:13" ht="13" x14ac:dyDescent="0.15">
      <c r="L455"/>
      <c r="M455"/>
    </row>
    <row r="456" spans="12:13" ht="13" x14ac:dyDescent="0.15">
      <c r="L456"/>
      <c r="M456"/>
    </row>
    <row r="457" spans="12:13" ht="13" x14ac:dyDescent="0.15">
      <c r="L457"/>
      <c r="M457"/>
    </row>
    <row r="458" spans="12:13" ht="13" x14ac:dyDescent="0.15">
      <c r="L458"/>
      <c r="M458"/>
    </row>
    <row r="459" spans="12:13" ht="13" x14ac:dyDescent="0.15">
      <c r="L459"/>
      <c r="M459"/>
    </row>
    <row r="460" spans="12:13" ht="13" x14ac:dyDescent="0.15">
      <c r="L460"/>
      <c r="M460"/>
    </row>
    <row r="461" spans="12:13" ht="13" x14ac:dyDescent="0.15">
      <c r="L461"/>
      <c r="M461"/>
    </row>
    <row r="462" spans="12:13" ht="13" x14ac:dyDescent="0.15">
      <c r="L462"/>
      <c r="M462"/>
    </row>
    <row r="463" spans="12:13" ht="13" x14ac:dyDescent="0.15">
      <c r="L463"/>
      <c r="M463"/>
    </row>
    <row r="464" spans="12:13" ht="13" x14ac:dyDescent="0.15">
      <c r="L464"/>
      <c r="M464"/>
    </row>
    <row r="465" spans="12:13" ht="13" x14ac:dyDescent="0.15">
      <c r="L465"/>
      <c r="M465"/>
    </row>
    <row r="466" spans="12:13" ht="13" x14ac:dyDescent="0.15">
      <c r="L466"/>
      <c r="M466"/>
    </row>
    <row r="467" spans="12:13" ht="13" x14ac:dyDescent="0.15">
      <c r="L467"/>
      <c r="M467"/>
    </row>
    <row r="468" spans="12:13" ht="13" x14ac:dyDescent="0.15">
      <c r="L468"/>
      <c r="M468"/>
    </row>
    <row r="469" spans="12:13" ht="13" x14ac:dyDescent="0.15">
      <c r="L469"/>
      <c r="M469"/>
    </row>
    <row r="470" spans="12:13" ht="13" x14ac:dyDescent="0.15">
      <c r="L470"/>
      <c r="M470"/>
    </row>
    <row r="471" spans="12:13" ht="13" x14ac:dyDescent="0.15">
      <c r="L471"/>
      <c r="M471"/>
    </row>
    <row r="472" spans="12:13" ht="13" x14ac:dyDescent="0.15">
      <c r="L472"/>
      <c r="M472"/>
    </row>
    <row r="473" spans="12:13" ht="13" x14ac:dyDescent="0.15">
      <c r="L473"/>
      <c r="M473"/>
    </row>
    <row r="474" spans="12:13" ht="13" x14ac:dyDescent="0.15">
      <c r="L474"/>
      <c r="M474"/>
    </row>
    <row r="475" spans="12:13" ht="13" x14ac:dyDescent="0.15">
      <c r="L475"/>
      <c r="M475"/>
    </row>
    <row r="476" spans="12:13" ht="13" x14ac:dyDescent="0.15">
      <c r="L476"/>
      <c r="M476"/>
    </row>
    <row r="477" spans="12:13" ht="13" x14ac:dyDescent="0.15">
      <c r="L477"/>
      <c r="M477"/>
    </row>
    <row r="478" spans="12:13" ht="13" x14ac:dyDescent="0.15">
      <c r="L478"/>
      <c r="M478"/>
    </row>
    <row r="479" spans="12:13" ht="13" x14ac:dyDescent="0.15">
      <c r="L479"/>
      <c r="M479"/>
    </row>
    <row r="480" spans="12:13" ht="13" x14ac:dyDescent="0.15">
      <c r="L480"/>
      <c r="M480"/>
    </row>
    <row r="481" spans="12:13" ht="13" x14ac:dyDescent="0.15">
      <c r="L481"/>
      <c r="M481"/>
    </row>
    <row r="482" spans="12:13" ht="13" x14ac:dyDescent="0.15">
      <c r="L482"/>
      <c r="M482"/>
    </row>
    <row r="483" spans="12:13" ht="13" x14ac:dyDescent="0.15">
      <c r="L483"/>
      <c r="M483"/>
    </row>
    <row r="484" spans="12:13" ht="13" x14ac:dyDescent="0.15">
      <c r="L484"/>
      <c r="M484"/>
    </row>
    <row r="485" spans="12:13" ht="13" x14ac:dyDescent="0.15">
      <c r="L485"/>
      <c r="M485"/>
    </row>
    <row r="486" spans="12:13" ht="13" x14ac:dyDescent="0.15">
      <c r="L486"/>
      <c r="M486"/>
    </row>
    <row r="487" spans="12:13" ht="13" x14ac:dyDescent="0.15">
      <c r="L487"/>
      <c r="M487"/>
    </row>
    <row r="488" spans="12:13" ht="13" x14ac:dyDescent="0.15">
      <c r="L488"/>
      <c r="M488"/>
    </row>
    <row r="489" spans="12:13" ht="13" x14ac:dyDescent="0.15">
      <c r="L489"/>
      <c r="M489"/>
    </row>
    <row r="490" spans="12:13" ht="13" x14ac:dyDescent="0.15">
      <c r="L490"/>
      <c r="M490"/>
    </row>
    <row r="491" spans="12:13" ht="13" x14ac:dyDescent="0.15">
      <c r="L491"/>
      <c r="M491"/>
    </row>
    <row r="492" spans="12:13" ht="13" x14ac:dyDescent="0.15">
      <c r="L492"/>
      <c r="M492"/>
    </row>
    <row r="493" spans="12:13" ht="13" x14ac:dyDescent="0.15">
      <c r="L493"/>
      <c r="M493"/>
    </row>
    <row r="494" spans="12:13" ht="13" x14ac:dyDescent="0.15">
      <c r="L494"/>
      <c r="M494"/>
    </row>
    <row r="495" spans="12:13" ht="13" x14ac:dyDescent="0.15">
      <c r="L495"/>
      <c r="M495"/>
    </row>
    <row r="496" spans="12:13" ht="13" x14ac:dyDescent="0.15">
      <c r="L496"/>
      <c r="M496"/>
    </row>
    <row r="497" spans="12:13" ht="13" x14ac:dyDescent="0.15">
      <c r="L497"/>
      <c r="M497"/>
    </row>
    <row r="498" spans="12:13" ht="13" x14ac:dyDescent="0.15">
      <c r="L498"/>
      <c r="M498"/>
    </row>
    <row r="499" spans="12:13" ht="13" x14ac:dyDescent="0.15">
      <c r="L499"/>
      <c r="M499"/>
    </row>
    <row r="500" spans="12:13" ht="13" x14ac:dyDescent="0.15">
      <c r="L500"/>
      <c r="M500"/>
    </row>
    <row r="501" spans="12:13" ht="13" x14ac:dyDescent="0.15">
      <c r="L501"/>
      <c r="M501"/>
    </row>
    <row r="502" spans="12:13" ht="13" x14ac:dyDescent="0.15">
      <c r="L502"/>
      <c r="M502"/>
    </row>
    <row r="503" spans="12:13" ht="13" x14ac:dyDescent="0.15">
      <c r="L503"/>
      <c r="M503"/>
    </row>
    <row r="504" spans="12:13" ht="13" x14ac:dyDescent="0.15">
      <c r="L504"/>
      <c r="M504"/>
    </row>
    <row r="505" spans="12:13" ht="13" x14ac:dyDescent="0.15">
      <c r="L505"/>
      <c r="M505"/>
    </row>
    <row r="506" spans="12:13" ht="13" x14ac:dyDescent="0.15">
      <c r="L506"/>
      <c r="M506"/>
    </row>
    <row r="507" spans="12:13" ht="13" x14ac:dyDescent="0.15">
      <c r="L507"/>
      <c r="M507"/>
    </row>
    <row r="508" spans="12:13" ht="13" x14ac:dyDescent="0.15">
      <c r="L508"/>
      <c r="M508"/>
    </row>
    <row r="509" spans="12:13" ht="13" x14ac:dyDescent="0.15">
      <c r="L509"/>
      <c r="M509"/>
    </row>
    <row r="510" spans="12:13" ht="13" x14ac:dyDescent="0.15">
      <c r="L510"/>
      <c r="M510"/>
    </row>
    <row r="511" spans="12:13" ht="13" x14ac:dyDescent="0.15">
      <c r="L511"/>
      <c r="M511"/>
    </row>
    <row r="512" spans="12:13" ht="13" x14ac:dyDescent="0.15">
      <c r="L512"/>
      <c r="M512"/>
    </row>
    <row r="513" spans="12:13" ht="13" x14ac:dyDescent="0.15">
      <c r="L513"/>
      <c r="M513"/>
    </row>
    <row r="514" spans="12:13" ht="13" x14ac:dyDescent="0.15">
      <c r="L514"/>
      <c r="M514"/>
    </row>
    <row r="515" spans="12:13" ht="13" x14ac:dyDescent="0.15">
      <c r="L515"/>
      <c r="M515"/>
    </row>
    <row r="516" spans="12:13" ht="13" x14ac:dyDescent="0.15">
      <c r="L516"/>
      <c r="M516"/>
    </row>
    <row r="517" spans="12:13" ht="13" x14ac:dyDescent="0.15">
      <c r="L517"/>
      <c r="M517"/>
    </row>
    <row r="518" spans="12:13" ht="13" x14ac:dyDescent="0.15">
      <c r="L518"/>
      <c r="M518"/>
    </row>
    <row r="519" spans="12:13" ht="13" x14ac:dyDescent="0.15">
      <c r="L519"/>
      <c r="M519"/>
    </row>
    <row r="520" spans="12:13" ht="13" x14ac:dyDescent="0.15">
      <c r="L520"/>
      <c r="M520"/>
    </row>
    <row r="521" spans="12:13" ht="13" x14ac:dyDescent="0.15">
      <c r="L521"/>
      <c r="M521"/>
    </row>
    <row r="522" spans="12:13" ht="13" x14ac:dyDescent="0.15">
      <c r="L522"/>
      <c r="M522"/>
    </row>
    <row r="523" spans="12:13" ht="13" x14ac:dyDescent="0.15">
      <c r="L523"/>
      <c r="M523"/>
    </row>
    <row r="524" spans="12:13" ht="13" x14ac:dyDescent="0.15">
      <c r="L524"/>
      <c r="M524"/>
    </row>
    <row r="525" spans="12:13" ht="13" x14ac:dyDescent="0.15">
      <c r="L525"/>
      <c r="M525"/>
    </row>
    <row r="526" spans="12:13" ht="13" x14ac:dyDescent="0.15">
      <c r="L526"/>
      <c r="M526"/>
    </row>
    <row r="527" spans="12:13" ht="13" x14ac:dyDescent="0.15">
      <c r="L527"/>
      <c r="M527"/>
    </row>
    <row r="528" spans="12:13" ht="13" x14ac:dyDescent="0.15">
      <c r="L528"/>
      <c r="M528"/>
    </row>
    <row r="529" spans="12:13" ht="13" x14ac:dyDescent="0.15">
      <c r="L529"/>
      <c r="M529"/>
    </row>
    <row r="530" spans="12:13" ht="13" x14ac:dyDescent="0.15">
      <c r="L530"/>
      <c r="M530"/>
    </row>
    <row r="531" spans="12:13" ht="13" x14ac:dyDescent="0.15">
      <c r="L531"/>
      <c r="M531"/>
    </row>
    <row r="532" spans="12:13" ht="13" x14ac:dyDescent="0.15">
      <c r="L532"/>
      <c r="M532"/>
    </row>
    <row r="533" spans="12:13" ht="13" x14ac:dyDescent="0.15">
      <c r="L533"/>
      <c r="M533"/>
    </row>
    <row r="534" spans="12:13" ht="13" x14ac:dyDescent="0.15">
      <c r="L534"/>
      <c r="M534"/>
    </row>
    <row r="535" spans="12:13" ht="13" x14ac:dyDescent="0.15">
      <c r="L535"/>
      <c r="M535"/>
    </row>
    <row r="536" spans="12:13" ht="13" x14ac:dyDescent="0.15">
      <c r="L536"/>
      <c r="M536"/>
    </row>
    <row r="537" spans="12:13" ht="13" x14ac:dyDescent="0.15">
      <c r="L537"/>
      <c r="M537"/>
    </row>
    <row r="538" spans="12:13" ht="13" x14ac:dyDescent="0.15">
      <c r="L538"/>
      <c r="M538"/>
    </row>
    <row r="539" spans="12:13" ht="13" x14ac:dyDescent="0.15">
      <c r="L539"/>
      <c r="M539"/>
    </row>
    <row r="540" spans="12:13" ht="13" x14ac:dyDescent="0.15">
      <c r="L540"/>
      <c r="M540"/>
    </row>
    <row r="541" spans="12:13" ht="13" x14ac:dyDescent="0.15">
      <c r="L541"/>
      <c r="M541"/>
    </row>
    <row r="542" spans="12:13" ht="13" x14ac:dyDescent="0.15">
      <c r="L542"/>
      <c r="M542"/>
    </row>
    <row r="543" spans="12:13" ht="13" x14ac:dyDescent="0.15">
      <c r="L543"/>
      <c r="M543"/>
    </row>
    <row r="544" spans="12:13" ht="13" x14ac:dyDescent="0.15">
      <c r="L544"/>
      <c r="M544"/>
    </row>
    <row r="545" spans="12:13" ht="13" x14ac:dyDescent="0.15">
      <c r="L545"/>
      <c r="M545"/>
    </row>
    <row r="546" spans="12:13" ht="13" x14ac:dyDescent="0.15">
      <c r="L546"/>
      <c r="M546"/>
    </row>
    <row r="547" spans="12:13" ht="13" x14ac:dyDescent="0.15">
      <c r="L547"/>
      <c r="M547"/>
    </row>
    <row r="548" spans="12:13" ht="13" x14ac:dyDescent="0.15">
      <c r="L548"/>
      <c r="M548"/>
    </row>
    <row r="549" spans="12:13" ht="13" x14ac:dyDescent="0.15">
      <c r="L549"/>
      <c r="M549"/>
    </row>
    <row r="550" spans="12:13" ht="13" x14ac:dyDescent="0.15">
      <c r="L550"/>
      <c r="M550"/>
    </row>
    <row r="551" spans="12:13" ht="13" x14ac:dyDescent="0.15">
      <c r="L551"/>
      <c r="M551"/>
    </row>
    <row r="552" spans="12:13" ht="13" x14ac:dyDescent="0.15">
      <c r="L552"/>
      <c r="M552"/>
    </row>
    <row r="553" spans="12:13" ht="13" x14ac:dyDescent="0.15">
      <c r="L553"/>
      <c r="M553"/>
    </row>
    <row r="554" spans="12:13" ht="13" x14ac:dyDescent="0.15">
      <c r="L554"/>
      <c r="M554"/>
    </row>
    <row r="555" spans="12:13" ht="13" x14ac:dyDescent="0.15">
      <c r="L555"/>
      <c r="M555"/>
    </row>
    <row r="556" spans="12:13" ht="13" x14ac:dyDescent="0.15">
      <c r="L556"/>
      <c r="M556"/>
    </row>
    <row r="557" spans="12:13" ht="13" x14ac:dyDescent="0.15">
      <c r="L557"/>
      <c r="M557"/>
    </row>
    <row r="558" spans="12:13" ht="13" x14ac:dyDescent="0.15">
      <c r="L558"/>
      <c r="M558"/>
    </row>
    <row r="559" spans="12:13" ht="13" x14ac:dyDescent="0.15">
      <c r="L559"/>
      <c r="M559"/>
    </row>
    <row r="560" spans="12:13" ht="13" x14ac:dyDescent="0.15">
      <c r="L560"/>
      <c r="M560"/>
    </row>
    <row r="561" spans="12:13" ht="13" x14ac:dyDescent="0.15">
      <c r="L561"/>
      <c r="M561"/>
    </row>
    <row r="562" spans="12:13" ht="13" x14ac:dyDescent="0.15">
      <c r="L562"/>
      <c r="M562"/>
    </row>
    <row r="563" spans="12:13" ht="13" x14ac:dyDescent="0.15">
      <c r="L563"/>
      <c r="M563"/>
    </row>
    <row r="564" spans="12:13" ht="13" x14ac:dyDescent="0.15">
      <c r="L564"/>
      <c r="M564"/>
    </row>
    <row r="565" spans="12:13" ht="13" x14ac:dyDescent="0.15">
      <c r="L565"/>
      <c r="M565"/>
    </row>
    <row r="566" spans="12:13" ht="13" x14ac:dyDescent="0.15">
      <c r="L566"/>
      <c r="M566"/>
    </row>
    <row r="567" spans="12:13" ht="13" x14ac:dyDescent="0.15">
      <c r="L567"/>
      <c r="M567"/>
    </row>
    <row r="568" spans="12:13" ht="13" x14ac:dyDescent="0.15">
      <c r="L568"/>
      <c r="M568"/>
    </row>
    <row r="569" spans="12:13" ht="13" x14ac:dyDescent="0.15">
      <c r="L569"/>
      <c r="M569"/>
    </row>
    <row r="570" spans="12:13" ht="13" x14ac:dyDescent="0.15">
      <c r="L570"/>
      <c r="M570"/>
    </row>
    <row r="571" spans="12:13" ht="13" x14ac:dyDescent="0.15">
      <c r="L571"/>
      <c r="M571"/>
    </row>
    <row r="572" spans="12:13" ht="13" x14ac:dyDescent="0.15">
      <c r="L572"/>
      <c r="M572"/>
    </row>
    <row r="573" spans="12:13" ht="13" x14ac:dyDescent="0.15">
      <c r="L573"/>
      <c r="M573"/>
    </row>
    <row r="574" spans="12:13" ht="13" x14ac:dyDescent="0.15">
      <c r="L574"/>
      <c r="M574"/>
    </row>
    <row r="575" spans="12:13" ht="13" x14ac:dyDescent="0.15">
      <c r="L575"/>
      <c r="M575"/>
    </row>
    <row r="576" spans="12:13" ht="13" x14ac:dyDescent="0.15">
      <c r="L576"/>
      <c r="M576"/>
    </row>
    <row r="577" spans="12:13" ht="13" x14ac:dyDescent="0.15">
      <c r="L577"/>
      <c r="M577"/>
    </row>
    <row r="578" spans="12:13" ht="13" x14ac:dyDescent="0.15">
      <c r="L578"/>
      <c r="M578"/>
    </row>
    <row r="579" spans="12:13" ht="13" x14ac:dyDescent="0.15">
      <c r="L579"/>
      <c r="M579"/>
    </row>
    <row r="580" spans="12:13" ht="13" x14ac:dyDescent="0.15">
      <c r="L580"/>
      <c r="M580"/>
    </row>
    <row r="581" spans="12:13" ht="13" x14ac:dyDescent="0.15">
      <c r="L581"/>
      <c r="M581"/>
    </row>
    <row r="582" spans="12:13" ht="13" x14ac:dyDescent="0.15">
      <c r="L582"/>
      <c r="M582"/>
    </row>
    <row r="583" spans="12:13" ht="13" x14ac:dyDescent="0.15">
      <c r="L583"/>
      <c r="M583"/>
    </row>
    <row r="584" spans="12:13" ht="13" x14ac:dyDescent="0.15">
      <c r="L584"/>
      <c r="M584"/>
    </row>
    <row r="585" spans="12:13" ht="13" x14ac:dyDescent="0.15">
      <c r="L585"/>
      <c r="M585"/>
    </row>
    <row r="586" spans="12:13" ht="13" x14ac:dyDescent="0.15">
      <c r="L586"/>
      <c r="M586"/>
    </row>
    <row r="587" spans="12:13" ht="13" x14ac:dyDescent="0.15">
      <c r="L587"/>
      <c r="M587"/>
    </row>
    <row r="588" spans="12:13" ht="13" x14ac:dyDescent="0.15">
      <c r="L588"/>
      <c r="M588"/>
    </row>
    <row r="589" spans="12:13" ht="13" x14ac:dyDescent="0.15">
      <c r="L589"/>
      <c r="M589"/>
    </row>
    <row r="590" spans="12:13" ht="13" x14ac:dyDescent="0.15">
      <c r="L590"/>
      <c r="M590"/>
    </row>
    <row r="591" spans="12:13" ht="13" x14ac:dyDescent="0.15">
      <c r="L591"/>
      <c r="M591"/>
    </row>
    <row r="592" spans="12:13" ht="13" x14ac:dyDescent="0.15">
      <c r="L592"/>
      <c r="M592"/>
    </row>
    <row r="593" spans="12:13" ht="13" x14ac:dyDescent="0.15">
      <c r="L593"/>
      <c r="M593"/>
    </row>
    <row r="594" spans="12:13" ht="13" x14ac:dyDescent="0.15">
      <c r="L594"/>
      <c r="M594"/>
    </row>
    <row r="595" spans="12:13" ht="13" x14ac:dyDescent="0.15">
      <c r="L595"/>
      <c r="M595"/>
    </row>
    <row r="596" spans="12:13" ht="13" x14ac:dyDescent="0.15">
      <c r="L596"/>
      <c r="M596"/>
    </row>
    <row r="597" spans="12:13" ht="13" x14ac:dyDescent="0.15">
      <c r="L597"/>
      <c r="M597"/>
    </row>
    <row r="598" spans="12:13" ht="13" x14ac:dyDescent="0.15">
      <c r="L598"/>
      <c r="M598"/>
    </row>
    <row r="599" spans="12:13" ht="13" x14ac:dyDescent="0.15">
      <c r="L599"/>
      <c r="M599"/>
    </row>
    <row r="600" spans="12:13" ht="13" x14ac:dyDescent="0.15">
      <c r="L600"/>
      <c r="M600"/>
    </row>
    <row r="601" spans="12:13" ht="13" x14ac:dyDescent="0.15">
      <c r="L601"/>
      <c r="M601"/>
    </row>
    <row r="602" spans="12:13" ht="13" x14ac:dyDescent="0.15">
      <c r="L602"/>
      <c r="M602"/>
    </row>
    <row r="603" spans="12:13" ht="13" x14ac:dyDescent="0.15">
      <c r="L603"/>
      <c r="M603"/>
    </row>
    <row r="604" spans="12:13" ht="13" x14ac:dyDescent="0.15">
      <c r="L604"/>
      <c r="M604"/>
    </row>
    <row r="605" spans="12:13" ht="13" x14ac:dyDescent="0.15">
      <c r="L605"/>
      <c r="M605"/>
    </row>
    <row r="606" spans="12:13" ht="13" x14ac:dyDescent="0.15">
      <c r="L606"/>
      <c r="M606"/>
    </row>
    <row r="607" spans="12:13" ht="13" x14ac:dyDescent="0.15">
      <c r="L607"/>
      <c r="M607"/>
    </row>
    <row r="608" spans="12:13" ht="13" x14ac:dyDescent="0.15">
      <c r="L608"/>
      <c r="M608"/>
    </row>
    <row r="609" spans="12:13" ht="13" x14ac:dyDescent="0.15">
      <c r="L609"/>
      <c r="M609"/>
    </row>
    <row r="610" spans="12:13" ht="13" x14ac:dyDescent="0.15">
      <c r="L610"/>
      <c r="M610"/>
    </row>
    <row r="611" spans="12:13" ht="13" x14ac:dyDescent="0.15">
      <c r="L611"/>
      <c r="M611"/>
    </row>
    <row r="612" spans="12:13" ht="13" x14ac:dyDescent="0.15">
      <c r="L612"/>
      <c r="M612"/>
    </row>
    <row r="613" spans="12:13" ht="13" x14ac:dyDescent="0.15">
      <c r="L613"/>
      <c r="M613"/>
    </row>
    <row r="614" spans="12:13" ht="13" x14ac:dyDescent="0.15">
      <c r="L614"/>
      <c r="M614"/>
    </row>
    <row r="615" spans="12:13" ht="13" x14ac:dyDescent="0.15">
      <c r="L615"/>
      <c r="M615"/>
    </row>
    <row r="616" spans="12:13" ht="13" x14ac:dyDescent="0.15">
      <c r="L616"/>
      <c r="M616"/>
    </row>
    <row r="617" spans="12:13" ht="13" x14ac:dyDescent="0.15">
      <c r="L617"/>
      <c r="M617"/>
    </row>
    <row r="618" spans="12:13" ht="13" x14ac:dyDescent="0.15">
      <c r="L618"/>
      <c r="M618"/>
    </row>
    <row r="619" spans="12:13" ht="13" x14ac:dyDescent="0.15">
      <c r="L619"/>
      <c r="M619"/>
    </row>
    <row r="620" spans="12:13" ht="13" x14ac:dyDescent="0.15">
      <c r="L620"/>
      <c r="M620"/>
    </row>
    <row r="621" spans="12:13" ht="13" x14ac:dyDescent="0.15">
      <c r="L621"/>
      <c r="M621"/>
    </row>
    <row r="622" spans="12:13" ht="13" x14ac:dyDescent="0.15">
      <c r="L622"/>
      <c r="M622"/>
    </row>
    <row r="623" spans="12:13" ht="13" x14ac:dyDescent="0.15">
      <c r="L623"/>
      <c r="M623"/>
    </row>
    <row r="624" spans="12:13" ht="13" x14ac:dyDescent="0.15">
      <c r="L624"/>
      <c r="M624"/>
    </row>
    <row r="625" spans="12:13" ht="13" x14ac:dyDescent="0.15">
      <c r="L625"/>
      <c r="M625"/>
    </row>
    <row r="626" spans="12:13" ht="13" x14ac:dyDescent="0.15">
      <c r="L626"/>
      <c r="M626"/>
    </row>
    <row r="627" spans="12:13" ht="13" x14ac:dyDescent="0.15">
      <c r="L627"/>
      <c r="M627"/>
    </row>
    <row r="628" spans="12:13" ht="13" x14ac:dyDescent="0.15">
      <c r="L628"/>
      <c r="M628"/>
    </row>
    <row r="629" spans="12:13" ht="13" x14ac:dyDescent="0.15">
      <c r="L629"/>
      <c r="M629"/>
    </row>
    <row r="630" spans="12:13" ht="13" x14ac:dyDescent="0.15">
      <c r="L630"/>
      <c r="M630"/>
    </row>
    <row r="631" spans="12:13" ht="13" x14ac:dyDescent="0.15">
      <c r="L631"/>
      <c r="M631"/>
    </row>
    <row r="632" spans="12:13" ht="13" x14ac:dyDescent="0.15">
      <c r="L632"/>
      <c r="M632"/>
    </row>
    <row r="633" spans="12:13" ht="13" x14ac:dyDescent="0.15">
      <c r="L633"/>
      <c r="M633"/>
    </row>
    <row r="634" spans="12:13" ht="13" x14ac:dyDescent="0.15">
      <c r="L634"/>
      <c r="M634"/>
    </row>
    <row r="635" spans="12:13" ht="13" x14ac:dyDescent="0.15">
      <c r="L635"/>
      <c r="M635"/>
    </row>
    <row r="636" spans="12:13" ht="13" x14ac:dyDescent="0.15">
      <c r="L636"/>
      <c r="M636"/>
    </row>
    <row r="637" spans="12:13" ht="13" x14ac:dyDescent="0.15">
      <c r="L637"/>
      <c r="M637"/>
    </row>
    <row r="638" spans="12:13" ht="13" x14ac:dyDescent="0.15">
      <c r="L638"/>
      <c r="M638"/>
    </row>
    <row r="639" spans="12:13" ht="13" x14ac:dyDescent="0.15">
      <c r="L639"/>
      <c r="M639"/>
    </row>
    <row r="640" spans="12:13" ht="13" x14ac:dyDescent="0.15">
      <c r="L640"/>
      <c r="M640"/>
    </row>
    <row r="641" spans="12:13" ht="13" x14ac:dyDescent="0.15">
      <c r="L641"/>
      <c r="M641"/>
    </row>
    <row r="642" spans="12:13" ht="13" x14ac:dyDescent="0.15">
      <c r="L642"/>
      <c r="M642"/>
    </row>
    <row r="643" spans="12:13" ht="13" x14ac:dyDescent="0.15">
      <c r="L643"/>
      <c r="M643"/>
    </row>
    <row r="644" spans="12:13" ht="13" x14ac:dyDescent="0.15">
      <c r="L644"/>
      <c r="M644"/>
    </row>
    <row r="645" spans="12:13" ht="13" x14ac:dyDescent="0.15">
      <c r="L645"/>
      <c r="M645"/>
    </row>
    <row r="646" spans="12:13" ht="13" x14ac:dyDescent="0.15">
      <c r="L646"/>
      <c r="M646"/>
    </row>
    <row r="647" spans="12:13" ht="13" x14ac:dyDescent="0.15">
      <c r="L647"/>
      <c r="M647"/>
    </row>
    <row r="648" spans="12:13" ht="13" x14ac:dyDescent="0.15">
      <c r="L648"/>
      <c r="M648"/>
    </row>
    <row r="649" spans="12:13" ht="13" x14ac:dyDescent="0.15">
      <c r="L649"/>
      <c r="M649"/>
    </row>
    <row r="650" spans="12:13" ht="13" x14ac:dyDescent="0.15">
      <c r="L650"/>
      <c r="M650"/>
    </row>
    <row r="651" spans="12:13" ht="13" x14ac:dyDescent="0.15">
      <c r="L651"/>
      <c r="M651"/>
    </row>
    <row r="652" spans="12:13" ht="13" x14ac:dyDescent="0.15">
      <c r="L652"/>
      <c r="M652"/>
    </row>
    <row r="653" spans="12:13" ht="13" x14ac:dyDescent="0.15">
      <c r="L653"/>
      <c r="M653"/>
    </row>
    <row r="654" spans="12:13" ht="13" x14ac:dyDescent="0.15">
      <c r="L654"/>
      <c r="M654"/>
    </row>
    <row r="655" spans="12:13" ht="13" x14ac:dyDescent="0.15">
      <c r="L655"/>
      <c r="M655"/>
    </row>
    <row r="656" spans="12:13" ht="13" x14ac:dyDescent="0.15">
      <c r="L656"/>
      <c r="M656"/>
    </row>
    <row r="657" spans="12:13" ht="13" x14ac:dyDescent="0.15">
      <c r="L657"/>
      <c r="M657"/>
    </row>
    <row r="658" spans="12:13" ht="13" x14ac:dyDescent="0.15">
      <c r="L658"/>
      <c r="M658"/>
    </row>
    <row r="659" spans="12:13" ht="13" x14ac:dyDescent="0.15">
      <c r="L659"/>
      <c r="M659"/>
    </row>
    <row r="660" spans="12:13" ht="13" x14ac:dyDescent="0.15">
      <c r="L660"/>
      <c r="M660"/>
    </row>
    <row r="661" spans="12:13" ht="13" x14ac:dyDescent="0.15">
      <c r="L661"/>
      <c r="M661"/>
    </row>
    <row r="662" spans="12:13" ht="13" x14ac:dyDescent="0.15">
      <c r="L662"/>
      <c r="M662"/>
    </row>
    <row r="663" spans="12:13" ht="13" x14ac:dyDescent="0.15">
      <c r="L663"/>
      <c r="M663"/>
    </row>
    <row r="664" spans="12:13" ht="13" x14ac:dyDescent="0.15">
      <c r="L664"/>
      <c r="M664"/>
    </row>
    <row r="665" spans="12:13" ht="13" x14ac:dyDescent="0.15">
      <c r="L665"/>
      <c r="M665"/>
    </row>
    <row r="666" spans="12:13" ht="13" x14ac:dyDescent="0.15">
      <c r="L666"/>
      <c r="M666"/>
    </row>
    <row r="667" spans="12:13" ht="13" x14ac:dyDescent="0.15">
      <c r="L667"/>
      <c r="M667"/>
    </row>
    <row r="668" spans="12:13" ht="13" x14ac:dyDescent="0.15">
      <c r="L668"/>
      <c r="M668"/>
    </row>
    <row r="669" spans="12:13" ht="13" x14ac:dyDescent="0.15">
      <c r="L669"/>
      <c r="M669"/>
    </row>
    <row r="670" spans="12:13" ht="13" x14ac:dyDescent="0.15">
      <c r="L670"/>
      <c r="M670"/>
    </row>
    <row r="671" spans="12:13" ht="13" x14ac:dyDescent="0.15">
      <c r="L671"/>
      <c r="M671"/>
    </row>
    <row r="672" spans="12:13" ht="13" x14ac:dyDescent="0.15">
      <c r="L672"/>
      <c r="M672"/>
    </row>
    <row r="673" spans="12:13" ht="13" x14ac:dyDescent="0.15">
      <c r="L673"/>
      <c r="M673"/>
    </row>
    <row r="674" spans="12:13" ht="13" x14ac:dyDescent="0.15">
      <c r="L674"/>
      <c r="M674"/>
    </row>
    <row r="675" spans="12:13" ht="13" x14ac:dyDescent="0.15">
      <c r="L675"/>
      <c r="M675"/>
    </row>
    <row r="676" spans="12:13" ht="13" x14ac:dyDescent="0.15">
      <c r="L676"/>
      <c r="M676"/>
    </row>
    <row r="677" spans="12:13" ht="13" x14ac:dyDescent="0.15">
      <c r="L677"/>
      <c r="M677"/>
    </row>
    <row r="678" spans="12:13" ht="13" x14ac:dyDescent="0.15">
      <c r="L678"/>
      <c r="M678"/>
    </row>
    <row r="679" spans="12:13" ht="13" x14ac:dyDescent="0.15">
      <c r="L679"/>
      <c r="M679"/>
    </row>
    <row r="680" spans="12:13" ht="13" x14ac:dyDescent="0.15">
      <c r="L680"/>
      <c r="M680"/>
    </row>
    <row r="681" spans="12:13" ht="13" x14ac:dyDescent="0.15">
      <c r="L681"/>
      <c r="M681"/>
    </row>
    <row r="682" spans="12:13" ht="13" x14ac:dyDescent="0.15">
      <c r="L682"/>
      <c r="M682"/>
    </row>
    <row r="683" spans="12:13" ht="13" x14ac:dyDescent="0.15">
      <c r="L683"/>
      <c r="M683"/>
    </row>
    <row r="684" spans="12:13" ht="13" x14ac:dyDescent="0.15">
      <c r="L684"/>
      <c r="M684"/>
    </row>
    <row r="685" spans="12:13" ht="13" x14ac:dyDescent="0.15">
      <c r="L685"/>
      <c r="M685"/>
    </row>
    <row r="686" spans="12:13" ht="13" x14ac:dyDescent="0.15">
      <c r="L686"/>
      <c r="M686"/>
    </row>
    <row r="687" spans="12:13" ht="13" x14ac:dyDescent="0.15">
      <c r="L687"/>
      <c r="M687"/>
    </row>
    <row r="688" spans="12:13" ht="13" x14ac:dyDescent="0.15">
      <c r="L688"/>
      <c r="M688"/>
    </row>
    <row r="689" spans="12:13" ht="13" x14ac:dyDescent="0.15">
      <c r="L689"/>
      <c r="M689"/>
    </row>
    <row r="690" spans="12:13" ht="13" x14ac:dyDescent="0.15">
      <c r="L690"/>
      <c r="M690"/>
    </row>
    <row r="691" spans="12:13" ht="13" x14ac:dyDescent="0.15">
      <c r="L691"/>
      <c r="M691"/>
    </row>
    <row r="692" spans="12:13" ht="13" x14ac:dyDescent="0.15">
      <c r="L692"/>
      <c r="M692"/>
    </row>
    <row r="693" spans="12:13" ht="13" x14ac:dyDescent="0.15">
      <c r="L693"/>
      <c r="M693"/>
    </row>
    <row r="694" spans="12:13" ht="13" x14ac:dyDescent="0.15">
      <c r="L694"/>
      <c r="M694"/>
    </row>
    <row r="695" spans="12:13" ht="13" x14ac:dyDescent="0.15">
      <c r="L695"/>
      <c r="M695"/>
    </row>
    <row r="696" spans="12:13" ht="13" x14ac:dyDescent="0.15">
      <c r="L696"/>
      <c r="M696"/>
    </row>
    <row r="697" spans="12:13" ht="13" x14ac:dyDescent="0.15">
      <c r="L697"/>
      <c r="M697"/>
    </row>
    <row r="698" spans="12:13" ht="13" x14ac:dyDescent="0.15">
      <c r="L698"/>
      <c r="M698"/>
    </row>
    <row r="699" spans="12:13" ht="13" x14ac:dyDescent="0.15">
      <c r="L699"/>
      <c r="M699"/>
    </row>
    <row r="700" spans="12:13" ht="13" x14ac:dyDescent="0.15">
      <c r="L700"/>
      <c r="M700"/>
    </row>
    <row r="701" spans="12:13" ht="13" x14ac:dyDescent="0.15">
      <c r="L701"/>
      <c r="M701"/>
    </row>
    <row r="702" spans="12:13" ht="13" x14ac:dyDescent="0.15">
      <c r="L702"/>
      <c r="M702"/>
    </row>
    <row r="703" spans="12:13" ht="13" x14ac:dyDescent="0.15">
      <c r="L703"/>
      <c r="M703"/>
    </row>
    <row r="704" spans="12:13" ht="13" x14ac:dyDescent="0.15">
      <c r="L704"/>
      <c r="M704"/>
    </row>
    <row r="705" spans="12:13" ht="13" x14ac:dyDescent="0.15">
      <c r="L705"/>
      <c r="M705"/>
    </row>
    <row r="706" spans="12:13" ht="13" x14ac:dyDescent="0.15">
      <c r="L706"/>
      <c r="M706"/>
    </row>
    <row r="707" spans="12:13" ht="13" x14ac:dyDescent="0.15">
      <c r="L707"/>
      <c r="M707"/>
    </row>
    <row r="708" spans="12:13" ht="13" x14ac:dyDescent="0.15">
      <c r="L708"/>
      <c r="M708"/>
    </row>
    <row r="709" spans="12:13" ht="13" x14ac:dyDescent="0.15">
      <c r="L709"/>
      <c r="M709"/>
    </row>
    <row r="710" spans="12:13" ht="13" x14ac:dyDescent="0.15">
      <c r="L710"/>
      <c r="M710"/>
    </row>
    <row r="711" spans="12:13" ht="13" x14ac:dyDescent="0.15">
      <c r="L711"/>
      <c r="M711"/>
    </row>
    <row r="712" spans="12:13" ht="13" x14ac:dyDescent="0.15">
      <c r="L712"/>
      <c r="M712"/>
    </row>
    <row r="713" spans="12:13" ht="13" x14ac:dyDescent="0.15">
      <c r="L713"/>
      <c r="M713"/>
    </row>
    <row r="714" spans="12:13" ht="13" x14ac:dyDescent="0.15">
      <c r="L714"/>
      <c r="M714"/>
    </row>
    <row r="715" spans="12:13" ht="13" x14ac:dyDescent="0.15">
      <c r="L715"/>
      <c r="M715"/>
    </row>
    <row r="716" spans="12:13" ht="13" x14ac:dyDescent="0.15">
      <c r="L716"/>
      <c r="M716"/>
    </row>
    <row r="717" spans="12:13" ht="13" x14ac:dyDescent="0.15">
      <c r="L717"/>
      <c r="M717"/>
    </row>
    <row r="718" spans="12:13" ht="13" x14ac:dyDescent="0.15">
      <c r="L718"/>
      <c r="M718"/>
    </row>
    <row r="719" spans="12:13" ht="13" x14ac:dyDescent="0.15">
      <c r="L719"/>
      <c r="M719"/>
    </row>
    <row r="720" spans="12:13" ht="13" x14ac:dyDescent="0.15">
      <c r="L720"/>
      <c r="M720"/>
    </row>
    <row r="721" spans="12:13" ht="13" x14ac:dyDescent="0.15">
      <c r="L721"/>
      <c r="M721"/>
    </row>
    <row r="722" spans="12:13" ht="13" x14ac:dyDescent="0.15">
      <c r="L722"/>
      <c r="M722"/>
    </row>
    <row r="723" spans="12:13" ht="13" x14ac:dyDescent="0.15">
      <c r="L723"/>
      <c r="M723"/>
    </row>
    <row r="724" spans="12:13" ht="13" x14ac:dyDescent="0.15">
      <c r="L724"/>
      <c r="M724"/>
    </row>
    <row r="725" spans="12:13" ht="13" x14ac:dyDescent="0.15">
      <c r="L725"/>
      <c r="M725"/>
    </row>
    <row r="726" spans="12:13" ht="13" x14ac:dyDescent="0.15">
      <c r="L726"/>
      <c r="M726"/>
    </row>
    <row r="727" spans="12:13" ht="13" x14ac:dyDescent="0.15">
      <c r="L727"/>
      <c r="M727"/>
    </row>
    <row r="728" spans="12:13" ht="13" x14ac:dyDescent="0.15">
      <c r="L728"/>
      <c r="M728"/>
    </row>
    <row r="729" spans="12:13" ht="13" x14ac:dyDescent="0.15">
      <c r="L729"/>
      <c r="M729"/>
    </row>
    <row r="730" spans="12:13" ht="13" x14ac:dyDescent="0.15">
      <c r="L730"/>
      <c r="M730"/>
    </row>
    <row r="731" spans="12:13" ht="13" x14ac:dyDescent="0.15">
      <c r="L731"/>
      <c r="M731"/>
    </row>
    <row r="732" spans="12:13" ht="13" x14ac:dyDescent="0.15">
      <c r="L732"/>
      <c r="M732"/>
    </row>
    <row r="733" spans="12:13" ht="13" x14ac:dyDescent="0.15">
      <c r="L733"/>
      <c r="M733"/>
    </row>
    <row r="734" spans="12:13" ht="13" x14ac:dyDescent="0.15">
      <c r="L734"/>
      <c r="M734"/>
    </row>
    <row r="735" spans="12:13" ht="13" x14ac:dyDescent="0.15">
      <c r="L735"/>
      <c r="M735"/>
    </row>
    <row r="736" spans="12:13" ht="13" x14ac:dyDescent="0.15">
      <c r="L736"/>
      <c r="M736"/>
    </row>
    <row r="737" spans="12:13" ht="13" x14ac:dyDescent="0.15">
      <c r="L737"/>
      <c r="M737"/>
    </row>
    <row r="738" spans="12:13" ht="13" x14ac:dyDescent="0.15">
      <c r="L738"/>
      <c r="M738"/>
    </row>
    <row r="739" spans="12:13" ht="13" x14ac:dyDescent="0.15">
      <c r="L739"/>
      <c r="M739"/>
    </row>
    <row r="740" spans="12:13" ht="13" x14ac:dyDescent="0.15">
      <c r="L740"/>
      <c r="M740"/>
    </row>
    <row r="741" spans="12:13" ht="13" x14ac:dyDescent="0.15">
      <c r="L741"/>
      <c r="M741"/>
    </row>
    <row r="742" spans="12:13" ht="13" x14ac:dyDescent="0.15">
      <c r="L742"/>
      <c r="M742"/>
    </row>
    <row r="743" spans="12:13" ht="13" x14ac:dyDescent="0.15">
      <c r="L743"/>
      <c r="M743"/>
    </row>
    <row r="744" spans="12:13" ht="13" x14ac:dyDescent="0.15">
      <c r="L744"/>
      <c r="M744"/>
    </row>
    <row r="745" spans="12:13" ht="13" x14ac:dyDescent="0.15">
      <c r="L745"/>
      <c r="M745"/>
    </row>
    <row r="746" spans="12:13" ht="13" x14ac:dyDescent="0.15">
      <c r="L746"/>
      <c r="M746"/>
    </row>
    <row r="747" spans="12:13" ht="13" x14ac:dyDescent="0.15">
      <c r="L747"/>
      <c r="M747"/>
    </row>
    <row r="748" spans="12:13" ht="13" x14ac:dyDescent="0.15">
      <c r="L748"/>
      <c r="M748"/>
    </row>
    <row r="749" spans="12:13" ht="13" x14ac:dyDescent="0.15">
      <c r="L749"/>
      <c r="M749"/>
    </row>
    <row r="750" spans="12:13" ht="13" x14ac:dyDescent="0.15">
      <c r="L750"/>
      <c r="M750"/>
    </row>
    <row r="751" spans="12:13" ht="13" x14ac:dyDescent="0.15">
      <c r="L751"/>
      <c r="M751"/>
    </row>
    <row r="752" spans="12:13" ht="13" x14ac:dyDescent="0.15">
      <c r="L752"/>
      <c r="M752"/>
    </row>
    <row r="753" spans="12:13" ht="13" x14ac:dyDescent="0.15">
      <c r="L753"/>
      <c r="M753"/>
    </row>
    <row r="754" spans="12:13" ht="13" x14ac:dyDescent="0.15">
      <c r="L754"/>
      <c r="M754"/>
    </row>
    <row r="755" spans="12:13" ht="13" x14ac:dyDescent="0.15">
      <c r="L755"/>
      <c r="M755"/>
    </row>
    <row r="756" spans="12:13" ht="13" x14ac:dyDescent="0.15">
      <c r="L756"/>
      <c r="M756"/>
    </row>
    <row r="757" spans="12:13" ht="13" x14ac:dyDescent="0.15">
      <c r="L757"/>
      <c r="M757"/>
    </row>
    <row r="758" spans="12:13" ht="13" x14ac:dyDescent="0.15">
      <c r="L758"/>
      <c r="M758"/>
    </row>
    <row r="759" spans="12:13" ht="13" x14ac:dyDescent="0.15">
      <c r="L759"/>
      <c r="M759"/>
    </row>
    <row r="760" spans="12:13" ht="13" x14ac:dyDescent="0.15">
      <c r="L760"/>
      <c r="M760"/>
    </row>
    <row r="761" spans="12:13" ht="13" x14ac:dyDescent="0.15">
      <c r="L761"/>
      <c r="M761"/>
    </row>
    <row r="762" spans="12:13" ht="13" x14ac:dyDescent="0.15">
      <c r="L762"/>
      <c r="M762"/>
    </row>
    <row r="763" spans="12:13" ht="13" x14ac:dyDescent="0.15">
      <c r="L763"/>
      <c r="M763"/>
    </row>
    <row r="764" spans="12:13" ht="13" x14ac:dyDescent="0.15">
      <c r="L764"/>
      <c r="M764"/>
    </row>
    <row r="765" spans="12:13" ht="13" x14ac:dyDescent="0.15">
      <c r="L765"/>
      <c r="M765"/>
    </row>
    <row r="766" spans="12:13" ht="13" x14ac:dyDescent="0.15">
      <c r="L766"/>
      <c r="M766"/>
    </row>
    <row r="767" spans="12:13" ht="13" x14ac:dyDescent="0.15">
      <c r="L767"/>
      <c r="M767"/>
    </row>
    <row r="768" spans="12:13" ht="13" x14ac:dyDescent="0.15">
      <c r="L768"/>
      <c r="M768"/>
    </row>
    <row r="769" spans="12:13" ht="13" x14ac:dyDescent="0.15">
      <c r="L769"/>
      <c r="M769"/>
    </row>
    <row r="770" spans="12:13" ht="13" x14ac:dyDescent="0.15">
      <c r="L770"/>
      <c r="M770"/>
    </row>
    <row r="771" spans="12:13" ht="13" x14ac:dyDescent="0.15">
      <c r="L771"/>
      <c r="M771"/>
    </row>
    <row r="772" spans="12:13" ht="13" x14ac:dyDescent="0.15">
      <c r="L772"/>
      <c r="M772"/>
    </row>
    <row r="773" spans="12:13" ht="13" x14ac:dyDescent="0.15">
      <c r="L773"/>
      <c r="M773"/>
    </row>
    <row r="774" spans="12:13" ht="13" x14ac:dyDescent="0.15">
      <c r="L774"/>
      <c r="M774"/>
    </row>
    <row r="775" spans="12:13" ht="13" x14ac:dyDescent="0.15">
      <c r="L775"/>
      <c r="M775"/>
    </row>
    <row r="776" spans="12:13" ht="13" x14ac:dyDescent="0.15">
      <c r="L776"/>
      <c r="M776"/>
    </row>
    <row r="777" spans="12:13" ht="13" x14ac:dyDescent="0.15">
      <c r="L777"/>
      <c r="M777"/>
    </row>
    <row r="778" spans="12:13" ht="13" x14ac:dyDescent="0.15">
      <c r="L778"/>
      <c r="M778"/>
    </row>
    <row r="779" spans="12:13" ht="13" x14ac:dyDescent="0.15">
      <c r="L779"/>
      <c r="M779"/>
    </row>
    <row r="780" spans="12:13" ht="13" x14ac:dyDescent="0.15">
      <c r="L780"/>
      <c r="M780"/>
    </row>
    <row r="781" spans="12:13" ht="13" x14ac:dyDescent="0.15">
      <c r="L781"/>
      <c r="M781"/>
    </row>
    <row r="782" spans="12:13" ht="13" x14ac:dyDescent="0.15">
      <c r="L782"/>
      <c r="M782"/>
    </row>
    <row r="783" spans="12:13" ht="13" x14ac:dyDescent="0.15">
      <c r="L783"/>
      <c r="M783"/>
    </row>
    <row r="784" spans="12:13" ht="13" x14ac:dyDescent="0.15">
      <c r="L784"/>
      <c r="M784"/>
    </row>
    <row r="785" spans="12:13" ht="13" x14ac:dyDescent="0.15">
      <c r="L785"/>
      <c r="M785"/>
    </row>
    <row r="786" spans="12:13" ht="13" x14ac:dyDescent="0.15">
      <c r="L786"/>
      <c r="M786"/>
    </row>
    <row r="787" spans="12:13" ht="13" x14ac:dyDescent="0.15">
      <c r="L787"/>
      <c r="M787"/>
    </row>
    <row r="788" spans="12:13" ht="13" x14ac:dyDescent="0.15">
      <c r="L788"/>
      <c r="M788"/>
    </row>
    <row r="789" spans="12:13" ht="13" x14ac:dyDescent="0.15">
      <c r="L789"/>
      <c r="M789"/>
    </row>
    <row r="790" spans="12:13" ht="13" x14ac:dyDescent="0.15">
      <c r="L790"/>
      <c r="M790"/>
    </row>
    <row r="791" spans="12:13" ht="13" x14ac:dyDescent="0.15">
      <c r="L791"/>
      <c r="M791"/>
    </row>
    <row r="792" spans="12:13" ht="13" x14ac:dyDescent="0.15">
      <c r="L792"/>
      <c r="M792"/>
    </row>
    <row r="793" spans="12:13" ht="13" x14ac:dyDescent="0.15">
      <c r="L793"/>
      <c r="M793"/>
    </row>
    <row r="794" spans="12:13" ht="13" x14ac:dyDescent="0.15">
      <c r="L794"/>
      <c r="M794"/>
    </row>
    <row r="795" spans="12:13" ht="13" x14ac:dyDescent="0.15">
      <c r="L795"/>
      <c r="M795"/>
    </row>
    <row r="796" spans="12:13" ht="13" x14ac:dyDescent="0.15">
      <c r="L796"/>
      <c r="M796"/>
    </row>
    <row r="797" spans="12:13" ht="13" x14ac:dyDescent="0.15">
      <c r="L797"/>
      <c r="M797"/>
    </row>
    <row r="798" spans="12:13" ht="13" x14ac:dyDescent="0.15">
      <c r="L798"/>
      <c r="M798"/>
    </row>
    <row r="799" spans="12:13" ht="13" x14ac:dyDescent="0.15">
      <c r="L799"/>
      <c r="M799"/>
    </row>
    <row r="800" spans="12:13" ht="13" x14ac:dyDescent="0.15">
      <c r="L800"/>
      <c r="M800"/>
    </row>
    <row r="801" spans="12:13" ht="13" x14ac:dyDescent="0.15">
      <c r="L801"/>
      <c r="M801"/>
    </row>
    <row r="802" spans="12:13" ht="13" x14ac:dyDescent="0.15">
      <c r="L802"/>
      <c r="M802"/>
    </row>
    <row r="803" spans="12:13" ht="13" x14ac:dyDescent="0.15">
      <c r="L803"/>
      <c r="M803"/>
    </row>
    <row r="804" spans="12:13" ht="13" x14ac:dyDescent="0.15">
      <c r="L804"/>
      <c r="M804"/>
    </row>
    <row r="805" spans="12:13" ht="13" x14ac:dyDescent="0.15">
      <c r="L805"/>
      <c r="M805"/>
    </row>
    <row r="806" spans="12:13" ht="13" x14ac:dyDescent="0.15">
      <c r="L806"/>
      <c r="M806"/>
    </row>
    <row r="807" spans="12:13" ht="13" x14ac:dyDescent="0.15">
      <c r="L807"/>
      <c r="M807"/>
    </row>
    <row r="808" spans="12:13" ht="13" x14ac:dyDescent="0.15">
      <c r="L808"/>
      <c r="M808"/>
    </row>
    <row r="809" spans="12:13" ht="13" x14ac:dyDescent="0.15">
      <c r="L809"/>
      <c r="M809"/>
    </row>
    <row r="810" spans="12:13" ht="13" x14ac:dyDescent="0.15">
      <c r="L810"/>
      <c r="M810"/>
    </row>
    <row r="811" spans="12:13" ht="13" x14ac:dyDescent="0.15">
      <c r="L811"/>
      <c r="M811"/>
    </row>
    <row r="812" spans="12:13" ht="13" x14ac:dyDescent="0.15">
      <c r="L812"/>
      <c r="M812"/>
    </row>
    <row r="813" spans="12:13" ht="13" x14ac:dyDescent="0.15">
      <c r="L813"/>
      <c r="M813"/>
    </row>
    <row r="814" spans="12:13" ht="13" x14ac:dyDescent="0.15">
      <c r="L814"/>
      <c r="M814"/>
    </row>
    <row r="815" spans="12:13" ht="13" x14ac:dyDescent="0.15">
      <c r="L815"/>
      <c r="M815"/>
    </row>
    <row r="816" spans="12:13" ht="13" x14ac:dyDescent="0.15">
      <c r="L816"/>
      <c r="M816"/>
    </row>
    <row r="817" spans="12:13" ht="13" x14ac:dyDescent="0.15">
      <c r="L817"/>
      <c r="M817"/>
    </row>
    <row r="818" spans="12:13" ht="13" x14ac:dyDescent="0.15">
      <c r="L818"/>
      <c r="M818"/>
    </row>
    <row r="819" spans="12:13" ht="13" x14ac:dyDescent="0.15">
      <c r="L819"/>
      <c r="M819"/>
    </row>
    <row r="820" spans="12:13" ht="13" x14ac:dyDescent="0.15">
      <c r="L820"/>
      <c r="M820"/>
    </row>
    <row r="821" spans="12:13" ht="13" x14ac:dyDescent="0.15">
      <c r="L821"/>
      <c r="M821"/>
    </row>
    <row r="822" spans="12:13" ht="13" x14ac:dyDescent="0.15">
      <c r="L822"/>
      <c r="M822"/>
    </row>
    <row r="823" spans="12:13" ht="13" x14ac:dyDescent="0.15">
      <c r="L823"/>
      <c r="M823"/>
    </row>
    <row r="824" spans="12:13" ht="13" x14ac:dyDescent="0.15">
      <c r="L824"/>
      <c r="M824"/>
    </row>
    <row r="825" spans="12:13" ht="13" x14ac:dyDescent="0.15">
      <c r="L825"/>
      <c r="M825"/>
    </row>
    <row r="826" spans="12:13" ht="13" x14ac:dyDescent="0.15">
      <c r="L826"/>
      <c r="M826"/>
    </row>
    <row r="827" spans="12:13" ht="13" x14ac:dyDescent="0.15">
      <c r="L827"/>
      <c r="M827"/>
    </row>
    <row r="828" spans="12:13" ht="13" x14ac:dyDescent="0.15">
      <c r="L828"/>
      <c r="M828"/>
    </row>
    <row r="829" spans="12:13" ht="13" x14ac:dyDescent="0.15">
      <c r="L829"/>
      <c r="M829"/>
    </row>
    <row r="830" spans="12:13" ht="13" x14ac:dyDescent="0.15">
      <c r="L830"/>
      <c r="M830"/>
    </row>
    <row r="831" spans="12:13" ht="13" x14ac:dyDescent="0.15">
      <c r="L831"/>
      <c r="M831"/>
    </row>
    <row r="832" spans="12:13" ht="13" x14ac:dyDescent="0.15">
      <c r="L832"/>
      <c r="M832"/>
    </row>
    <row r="833" spans="12:13" ht="13" x14ac:dyDescent="0.15">
      <c r="L833"/>
      <c r="M833"/>
    </row>
    <row r="834" spans="12:13" ht="13" x14ac:dyDescent="0.15">
      <c r="L834"/>
      <c r="M834"/>
    </row>
    <row r="835" spans="12:13" ht="13" x14ac:dyDescent="0.15">
      <c r="L835"/>
      <c r="M835"/>
    </row>
    <row r="836" spans="12:13" ht="13" x14ac:dyDescent="0.15">
      <c r="L836"/>
      <c r="M836"/>
    </row>
    <row r="837" spans="12:13" ht="13" x14ac:dyDescent="0.15">
      <c r="L837"/>
      <c r="M837"/>
    </row>
    <row r="838" spans="12:13" ht="13" x14ac:dyDescent="0.15">
      <c r="L838"/>
      <c r="M838"/>
    </row>
    <row r="839" spans="12:13" ht="13" x14ac:dyDescent="0.15">
      <c r="L839"/>
      <c r="M839"/>
    </row>
    <row r="840" spans="12:13" ht="13" x14ac:dyDescent="0.15">
      <c r="L840"/>
      <c r="M840"/>
    </row>
    <row r="841" spans="12:13" ht="13" x14ac:dyDescent="0.15">
      <c r="L841"/>
      <c r="M841"/>
    </row>
    <row r="842" spans="12:13" ht="13" x14ac:dyDescent="0.15">
      <c r="L842"/>
      <c r="M842"/>
    </row>
    <row r="843" spans="12:13" ht="13" x14ac:dyDescent="0.15">
      <c r="L843"/>
      <c r="M843"/>
    </row>
    <row r="844" spans="12:13" ht="13" x14ac:dyDescent="0.15">
      <c r="L844"/>
      <c r="M844"/>
    </row>
    <row r="845" spans="12:13" ht="13" x14ac:dyDescent="0.15">
      <c r="L845"/>
      <c r="M845"/>
    </row>
    <row r="846" spans="12:13" ht="13" x14ac:dyDescent="0.15">
      <c r="L846"/>
      <c r="M846"/>
    </row>
    <row r="847" spans="12:13" ht="13" x14ac:dyDescent="0.15">
      <c r="L847"/>
      <c r="M847"/>
    </row>
    <row r="848" spans="12:13" ht="13" x14ac:dyDescent="0.15">
      <c r="L848"/>
      <c r="M848"/>
    </row>
    <row r="849" spans="12:13" ht="13" x14ac:dyDescent="0.15">
      <c r="L849"/>
      <c r="M849"/>
    </row>
    <row r="850" spans="12:13" ht="13" x14ac:dyDescent="0.15">
      <c r="L850"/>
      <c r="M850"/>
    </row>
    <row r="851" spans="12:13" ht="13" x14ac:dyDescent="0.15">
      <c r="L851"/>
      <c r="M851"/>
    </row>
    <row r="852" spans="12:13" ht="13" x14ac:dyDescent="0.15">
      <c r="L852"/>
      <c r="M852"/>
    </row>
    <row r="853" spans="12:13" ht="13" x14ac:dyDescent="0.15">
      <c r="L853"/>
      <c r="M853"/>
    </row>
    <row r="854" spans="12:13" ht="13" x14ac:dyDescent="0.15">
      <c r="L854"/>
      <c r="M854"/>
    </row>
    <row r="855" spans="12:13" ht="13" x14ac:dyDescent="0.15">
      <c r="L855"/>
      <c r="M855"/>
    </row>
    <row r="856" spans="12:13" ht="13" x14ac:dyDescent="0.15">
      <c r="L856"/>
      <c r="M856"/>
    </row>
    <row r="857" spans="12:13" ht="13" x14ac:dyDescent="0.15">
      <c r="L857"/>
      <c r="M857"/>
    </row>
    <row r="858" spans="12:13" ht="13" x14ac:dyDescent="0.15">
      <c r="L858"/>
      <c r="M858"/>
    </row>
    <row r="859" spans="12:13" ht="13" x14ac:dyDescent="0.15">
      <c r="L859"/>
      <c r="M859"/>
    </row>
    <row r="860" spans="12:13" ht="13" x14ac:dyDescent="0.15">
      <c r="L860"/>
      <c r="M860"/>
    </row>
    <row r="861" spans="12:13" ht="13" x14ac:dyDescent="0.15">
      <c r="L861"/>
      <c r="M861"/>
    </row>
    <row r="862" spans="12:13" ht="13" x14ac:dyDescent="0.15">
      <c r="L862"/>
      <c r="M862"/>
    </row>
    <row r="863" spans="12:13" ht="13" x14ac:dyDescent="0.15">
      <c r="L863"/>
      <c r="M863"/>
    </row>
    <row r="864" spans="12:13" ht="13" x14ac:dyDescent="0.15">
      <c r="L864"/>
      <c r="M864"/>
    </row>
    <row r="865" spans="12:13" ht="13" x14ac:dyDescent="0.15">
      <c r="L865"/>
      <c r="M865"/>
    </row>
    <row r="866" spans="12:13" ht="13" x14ac:dyDescent="0.15">
      <c r="L866"/>
      <c r="M866"/>
    </row>
    <row r="867" spans="12:13" ht="13" x14ac:dyDescent="0.15">
      <c r="L867"/>
      <c r="M867"/>
    </row>
    <row r="868" spans="12:13" ht="13" x14ac:dyDescent="0.15">
      <c r="L868"/>
      <c r="M868"/>
    </row>
    <row r="869" spans="12:13" ht="13" x14ac:dyDescent="0.15">
      <c r="L869"/>
      <c r="M869"/>
    </row>
    <row r="870" spans="12:13" ht="13" x14ac:dyDescent="0.15">
      <c r="L870"/>
      <c r="M870"/>
    </row>
    <row r="871" spans="12:13" ht="13" x14ac:dyDescent="0.15">
      <c r="L871"/>
      <c r="M871"/>
    </row>
    <row r="872" spans="12:13" ht="13" x14ac:dyDescent="0.15">
      <c r="L872"/>
      <c r="M872"/>
    </row>
    <row r="873" spans="12:13" ht="13" x14ac:dyDescent="0.15">
      <c r="L873"/>
      <c r="M873"/>
    </row>
    <row r="874" spans="12:13" ht="13" x14ac:dyDescent="0.15">
      <c r="L874"/>
      <c r="M874"/>
    </row>
    <row r="875" spans="12:13" ht="13" x14ac:dyDescent="0.15">
      <c r="L875"/>
      <c r="M875"/>
    </row>
    <row r="876" spans="12:13" ht="13" x14ac:dyDescent="0.15">
      <c r="L876"/>
      <c r="M876"/>
    </row>
    <row r="877" spans="12:13" ht="13" x14ac:dyDescent="0.15">
      <c r="L877"/>
      <c r="M877"/>
    </row>
    <row r="878" spans="12:13" ht="13" x14ac:dyDescent="0.15">
      <c r="L878"/>
      <c r="M878"/>
    </row>
    <row r="879" spans="12:13" ht="13" x14ac:dyDescent="0.15">
      <c r="L879"/>
      <c r="M879"/>
    </row>
    <row r="880" spans="12:13" ht="13" x14ac:dyDescent="0.15">
      <c r="L880"/>
      <c r="M880"/>
    </row>
    <row r="881" spans="12:13" ht="13" x14ac:dyDescent="0.15">
      <c r="L881"/>
      <c r="M881"/>
    </row>
    <row r="882" spans="12:13" ht="13" x14ac:dyDescent="0.15">
      <c r="L882"/>
      <c r="M882"/>
    </row>
    <row r="883" spans="12:13" ht="13" x14ac:dyDescent="0.15">
      <c r="L883"/>
      <c r="M883"/>
    </row>
    <row r="884" spans="12:13" ht="13" x14ac:dyDescent="0.15">
      <c r="L884"/>
      <c r="M884"/>
    </row>
    <row r="885" spans="12:13" ht="13" x14ac:dyDescent="0.15">
      <c r="L885"/>
      <c r="M885"/>
    </row>
    <row r="886" spans="12:13" ht="13" x14ac:dyDescent="0.15">
      <c r="L886"/>
      <c r="M886"/>
    </row>
    <row r="887" spans="12:13" ht="13" x14ac:dyDescent="0.15">
      <c r="L887"/>
      <c r="M887"/>
    </row>
    <row r="888" spans="12:13" ht="13" x14ac:dyDescent="0.15">
      <c r="L888"/>
      <c r="M888"/>
    </row>
    <row r="889" spans="12:13" ht="13" x14ac:dyDescent="0.15">
      <c r="L889"/>
      <c r="M889"/>
    </row>
    <row r="890" spans="12:13" ht="13" x14ac:dyDescent="0.15">
      <c r="L890"/>
      <c r="M890"/>
    </row>
    <row r="891" spans="12:13" ht="13" x14ac:dyDescent="0.15">
      <c r="L891"/>
      <c r="M891"/>
    </row>
    <row r="892" spans="12:13" ht="13" x14ac:dyDescent="0.15">
      <c r="L892"/>
      <c r="M892"/>
    </row>
    <row r="893" spans="12:13" ht="13" x14ac:dyDescent="0.15">
      <c r="L893"/>
      <c r="M893"/>
    </row>
    <row r="894" spans="12:13" ht="13" x14ac:dyDescent="0.15">
      <c r="L894"/>
      <c r="M894"/>
    </row>
    <row r="895" spans="12:13" ht="13" x14ac:dyDescent="0.15">
      <c r="L895"/>
      <c r="M895"/>
    </row>
    <row r="896" spans="12:13" ht="13" x14ac:dyDescent="0.15">
      <c r="L896"/>
      <c r="M896"/>
    </row>
    <row r="897" spans="12:13" ht="13" x14ac:dyDescent="0.15">
      <c r="L897"/>
      <c r="M897"/>
    </row>
    <row r="898" spans="12:13" ht="13" x14ac:dyDescent="0.15">
      <c r="L898"/>
      <c r="M898"/>
    </row>
    <row r="899" spans="12:13" ht="13" x14ac:dyDescent="0.15">
      <c r="L899"/>
      <c r="M899"/>
    </row>
    <row r="900" spans="12:13" ht="13" x14ac:dyDescent="0.15">
      <c r="L900"/>
      <c r="M900"/>
    </row>
    <row r="901" spans="12:13" ht="13" x14ac:dyDescent="0.15">
      <c r="L901"/>
      <c r="M901"/>
    </row>
    <row r="902" spans="12:13" ht="13" x14ac:dyDescent="0.15">
      <c r="L902"/>
      <c r="M902"/>
    </row>
    <row r="903" spans="12:13" ht="13" x14ac:dyDescent="0.15">
      <c r="L903"/>
      <c r="M903"/>
    </row>
    <row r="904" spans="12:13" ht="13" x14ac:dyDescent="0.15">
      <c r="L904"/>
      <c r="M904"/>
    </row>
  </sheetData>
  <dataValidations count="5">
    <dataValidation type="list" allowBlank="1" showInputMessage="1" showErrorMessage="1" sqref="JC65311 SY65311 ACU65311 AMQ65311 AWM65311 BGI65311 BQE65311 CAA65311 CJW65311 CTS65311 DDO65311 DNK65311 DXG65311 EHC65311 EQY65311 FAU65311 FKQ65311 FUM65311 GEI65311 GOE65311 GYA65311 HHW65311 HRS65311 IBO65311 ILK65311 IVG65311 JFC65311 JOY65311 JYU65311 KIQ65311 KSM65311 LCI65311 LME65311 LWA65311 MFW65311 MPS65311 MZO65311 NJK65311 NTG65311 ODC65311 OMY65311 OWU65311 PGQ65311 PQM65311 QAI65311 QKE65311 QUA65311 RDW65311 RNS65311 RXO65311 SHK65311 SRG65311 TBC65311 TKY65311 TUU65311 UEQ65311 UOM65311 UYI65311 VIE65311 VSA65311 WBW65311 WLS65311 WVO65311 JC130847 SY130847 ACU130847 AMQ130847 AWM130847 BGI130847 BQE130847 CAA130847 CJW130847 CTS130847 DDO130847 DNK130847 DXG130847 EHC130847 EQY130847 FAU130847 FKQ130847 FUM130847 GEI130847 GOE130847 GYA130847 HHW130847 HRS130847 IBO130847 ILK130847 IVG130847 JFC130847 JOY130847 JYU130847 KIQ130847 KSM130847 LCI130847 LME130847 LWA130847 MFW130847 MPS130847 MZO130847 NJK130847 NTG130847 ODC130847 OMY130847 OWU130847 PGQ130847 PQM130847 QAI130847 QKE130847 QUA130847 RDW130847 RNS130847 RXO130847 SHK130847 SRG130847 TBC130847 TKY130847 TUU130847 UEQ130847 UOM130847 UYI130847 VIE130847 VSA130847 WBW130847 WLS130847 WVO130847 JC196383 SY196383 ACU196383 AMQ196383 AWM196383 BGI196383 BQE196383 CAA196383 CJW196383 CTS196383 DDO196383 DNK196383 DXG196383 EHC196383 EQY196383 FAU196383 FKQ196383 FUM196383 GEI196383 GOE196383 GYA196383 HHW196383 HRS196383 IBO196383 ILK196383 IVG196383 JFC196383 JOY196383 JYU196383 KIQ196383 KSM196383 LCI196383 LME196383 LWA196383 MFW196383 MPS196383 MZO196383 NJK196383 NTG196383 ODC196383 OMY196383 OWU196383 PGQ196383 PQM196383 QAI196383 QKE196383 QUA196383 RDW196383 RNS196383 RXO196383 SHK196383 SRG196383 TBC196383 TKY196383 TUU196383 UEQ196383 UOM196383 UYI196383 VIE196383 VSA196383 WBW196383 WLS196383 WVO196383 JC261919 SY261919 ACU261919 AMQ261919 AWM261919 BGI261919 BQE261919 CAA261919 CJW261919 CTS261919 DDO261919 DNK261919 DXG261919 EHC261919 EQY261919 FAU261919 FKQ261919 FUM261919 GEI261919 GOE261919 GYA261919 HHW261919 HRS261919 IBO261919 ILK261919 IVG261919 JFC261919 JOY261919 JYU261919 KIQ261919 KSM261919 LCI261919 LME261919 LWA261919 MFW261919 MPS261919 MZO261919 NJK261919 NTG261919 ODC261919 OMY261919 OWU261919 PGQ261919 PQM261919 QAI261919 QKE261919 QUA261919 RDW261919 RNS261919 RXO261919 SHK261919 SRG261919 TBC261919 TKY261919 TUU261919 UEQ261919 UOM261919 UYI261919 VIE261919 VSA261919 WBW261919 WLS261919 WVO261919 JC327455 SY327455 ACU327455 AMQ327455 AWM327455 BGI327455 BQE327455 CAA327455 CJW327455 CTS327455 DDO327455 DNK327455 DXG327455 EHC327455 EQY327455 FAU327455 FKQ327455 FUM327455 GEI327455 GOE327455 GYA327455 HHW327455 HRS327455 IBO327455 ILK327455 IVG327455 JFC327455 JOY327455 JYU327455 KIQ327455 KSM327455 LCI327455 LME327455 LWA327455 MFW327455 MPS327455 MZO327455 NJK327455 NTG327455 ODC327455 OMY327455 OWU327455 PGQ327455 PQM327455 QAI327455 QKE327455 QUA327455 RDW327455 RNS327455 RXO327455 SHK327455 SRG327455 TBC327455 TKY327455 TUU327455 UEQ327455 UOM327455 UYI327455 VIE327455 VSA327455 WBW327455 WLS327455 WVO327455 JC392991 SY392991 ACU392991 AMQ392991 AWM392991 BGI392991 BQE392991 CAA392991 CJW392991 CTS392991 DDO392991 DNK392991 DXG392991 EHC392991 EQY392991 FAU392991 FKQ392991 FUM392991 GEI392991 GOE392991 GYA392991 HHW392991 HRS392991 IBO392991 ILK392991 IVG392991 JFC392991 JOY392991 JYU392991 KIQ392991 KSM392991 LCI392991 LME392991 LWA392991 MFW392991 MPS392991 MZO392991 NJK392991 NTG392991 ODC392991 OMY392991 OWU392991 PGQ392991 PQM392991 QAI392991 QKE392991 QUA392991 RDW392991 RNS392991 RXO392991 SHK392991 SRG392991 TBC392991 TKY392991 TUU392991 UEQ392991 UOM392991 UYI392991 VIE392991 VSA392991 WBW392991 WLS392991 WVO392991 JC458527 SY458527 ACU458527 AMQ458527 AWM458527 BGI458527 BQE458527 CAA458527 CJW458527 CTS458527 DDO458527 DNK458527 DXG458527 EHC458527 EQY458527 FAU458527 FKQ458527 FUM458527 GEI458527 GOE458527 GYA458527 HHW458527 HRS458527 IBO458527 ILK458527 IVG458527 JFC458527 JOY458527 JYU458527 KIQ458527 KSM458527 LCI458527 LME458527 LWA458527 MFW458527 MPS458527 MZO458527 NJK458527 NTG458527 ODC458527 OMY458527 OWU458527 PGQ458527 PQM458527 QAI458527 QKE458527 QUA458527 RDW458527 RNS458527 RXO458527 SHK458527 SRG458527 TBC458527 TKY458527 TUU458527 UEQ458527 UOM458527 UYI458527 VIE458527 VSA458527 WBW458527 WLS458527 WVO458527 JC524063 SY524063 ACU524063 AMQ524063 AWM524063 BGI524063 BQE524063 CAA524063 CJW524063 CTS524063 DDO524063 DNK524063 DXG524063 EHC524063 EQY524063 FAU524063 FKQ524063 FUM524063 GEI524063 GOE524063 GYA524063 HHW524063 HRS524063 IBO524063 ILK524063 IVG524063 JFC524063 JOY524063 JYU524063 KIQ524063 KSM524063 LCI524063 LME524063 LWA524063 MFW524063 MPS524063 MZO524063 NJK524063 NTG524063 ODC524063 OMY524063 OWU524063 PGQ524063 PQM524063 QAI524063 QKE524063 QUA524063 RDW524063 RNS524063 RXO524063 SHK524063 SRG524063 TBC524063 TKY524063 TUU524063 UEQ524063 UOM524063 UYI524063 VIE524063 VSA524063 WBW524063 WLS524063 WVO524063 JC589599 SY589599 ACU589599 AMQ589599 AWM589599 BGI589599 BQE589599 CAA589599 CJW589599 CTS589599 DDO589599 DNK589599 DXG589599 EHC589599 EQY589599 FAU589599 FKQ589599 FUM589599 GEI589599 GOE589599 GYA589599 HHW589599 HRS589599 IBO589599 ILK589599 IVG589599 JFC589599 JOY589599 JYU589599 KIQ589599 KSM589599 LCI589599 LME589599 LWA589599 MFW589599 MPS589599 MZO589599 NJK589599 NTG589599 ODC589599 OMY589599 OWU589599 PGQ589599 PQM589599 QAI589599 QKE589599 QUA589599 RDW589599 RNS589599 RXO589599 SHK589599 SRG589599 TBC589599 TKY589599 TUU589599 UEQ589599 UOM589599 UYI589599 VIE589599 VSA589599 WBW589599 WLS589599 WVO589599 JC655135 SY655135 ACU655135 AMQ655135 AWM655135 BGI655135 BQE655135 CAA655135 CJW655135 CTS655135 DDO655135 DNK655135 DXG655135 EHC655135 EQY655135 FAU655135 FKQ655135 FUM655135 GEI655135 GOE655135 GYA655135 HHW655135 HRS655135 IBO655135 ILK655135 IVG655135 JFC655135 JOY655135 JYU655135 KIQ655135 KSM655135 LCI655135 LME655135 LWA655135 MFW655135 MPS655135 MZO655135 NJK655135 NTG655135 ODC655135 OMY655135 OWU655135 PGQ655135 PQM655135 QAI655135 QKE655135 QUA655135 RDW655135 RNS655135 RXO655135 SHK655135 SRG655135 TBC655135 TKY655135 TUU655135 UEQ655135 UOM655135 UYI655135 VIE655135 VSA655135 WBW655135 WLS655135 WVO655135 JC720671 SY720671 ACU720671 AMQ720671 AWM720671 BGI720671 BQE720671 CAA720671 CJW720671 CTS720671 DDO720671 DNK720671 DXG720671 EHC720671 EQY720671 FAU720671 FKQ720671 FUM720671 GEI720671 GOE720671 GYA720671 HHW720671 HRS720671 IBO720671 ILK720671 IVG720671 JFC720671 JOY720671 JYU720671 KIQ720671 KSM720671 LCI720671 LME720671 LWA720671 MFW720671 MPS720671 MZO720671 NJK720671 NTG720671 ODC720671 OMY720671 OWU720671 PGQ720671 PQM720671 QAI720671 QKE720671 QUA720671 RDW720671 RNS720671 RXO720671 SHK720671 SRG720671 TBC720671 TKY720671 TUU720671 UEQ720671 UOM720671 UYI720671 VIE720671 VSA720671 WBW720671 WLS720671 WVO720671 JC786207 SY786207 ACU786207 AMQ786207 AWM786207 BGI786207 BQE786207 CAA786207 CJW786207 CTS786207 DDO786207 DNK786207 DXG786207 EHC786207 EQY786207 FAU786207 FKQ786207 FUM786207 GEI786207 GOE786207 GYA786207 HHW786207 HRS786207 IBO786207 ILK786207 IVG786207 JFC786207 JOY786207 JYU786207 KIQ786207 KSM786207 LCI786207 LME786207 LWA786207 MFW786207 MPS786207 MZO786207 NJK786207 NTG786207 ODC786207 OMY786207 OWU786207 PGQ786207 PQM786207 QAI786207 QKE786207 QUA786207 RDW786207 RNS786207 RXO786207 SHK786207 SRG786207 TBC786207 TKY786207 TUU786207 UEQ786207 UOM786207 UYI786207 VIE786207 VSA786207 WBW786207 WLS786207 WVO786207 JC851743 SY851743 ACU851743 AMQ851743 AWM851743 BGI851743 BQE851743 CAA851743 CJW851743 CTS851743 DDO851743 DNK851743 DXG851743 EHC851743 EQY851743 FAU851743 FKQ851743 FUM851743 GEI851743 GOE851743 GYA851743 HHW851743 HRS851743 IBO851743 ILK851743 IVG851743 JFC851743 JOY851743 JYU851743 KIQ851743 KSM851743 LCI851743 LME851743 LWA851743 MFW851743 MPS851743 MZO851743 NJK851743 NTG851743 ODC851743 OMY851743 OWU851743 PGQ851743 PQM851743 QAI851743 QKE851743 QUA851743 RDW851743 RNS851743 RXO851743 SHK851743 SRG851743 TBC851743 TKY851743 TUU851743 UEQ851743 UOM851743 UYI851743 VIE851743 VSA851743 WBW851743 WLS851743 WVO851743 JC917279 SY917279 ACU917279 AMQ917279 AWM917279 BGI917279 BQE917279 CAA917279 CJW917279 CTS917279 DDO917279 DNK917279 DXG917279 EHC917279 EQY917279 FAU917279 FKQ917279 FUM917279 GEI917279 GOE917279 GYA917279 HHW917279 HRS917279 IBO917279 ILK917279 IVG917279 JFC917279 JOY917279 JYU917279 KIQ917279 KSM917279 LCI917279 LME917279 LWA917279 MFW917279 MPS917279 MZO917279 NJK917279 NTG917279 ODC917279 OMY917279 OWU917279 PGQ917279 PQM917279 QAI917279 QKE917279 QUA917279 RDW917279 RNS917279 RXO917279 SHK917279 SRG917279 TBC917279 TKY917279 TUU917279 UEQ917279 UOM917279 UYI917279 VIE917279 VSA917279 WBW917279 WLS917279 WVO917279 JC982815 SY982815 ACU982815 AMQ982815 AWM982815 BGI982815 BQE982815 CAA982815 CJW982815 CTS982815 DDO982815 DNK982815 DXG982815 EHC982815 EQY982815 FAU982815 FKQ982815 FUM982815 GEI982815 GOE982815 GYA982815 HHW982815 HRS982815 IBO982815 ILK982815 IVG982815 JFC982815 JOY982815 JYU982815 KIQ982815 KSM982815 LCI982815 LME982815 LWA982815 MFW982815 MPS982815 MZO982815 NJK982815 NTG982815 ODC982815 OMY982815 OWU982815 PGQ982815 PQM982815 QAI982815 QKE982815 QUA982815 RDW982815 RNS982815 RXO982815 SHK982815 SRG982815 TBC982815 TKY982815 TUU982815 UEQ982815 UOM982815 UYI982815 VIE982815 VSA982815 WBW982815 WLS982815 WVO982815 WVO2 WLS2 WBW2 VSA2 VIE2 UYI2 UOM2 UEQ2 TUU2 TKY2 TBC2 SRG2 SHK2 RXO2 RNS2 RDW2 QUA2 QKE2 QAI2 PQM2 PGQ2 OWU2 OMY2 ODC2 NTG2 NJK2 MZO2 MPS2 MFW2 LWA2 LME2 LCI2 KSM2 KIQ2 JYU2 JOY2 JFC2 IVG2 ILK2 IBO2 HRS2 HHW2 GYA2 GOE2 GEI2 FUM2 FKQ2 FAU2 EQY2 EHC2 DXG2 DNK2 DDO2 CTS2 CJW2 CAA2 BQE2 BGI2 AWM2 AMQ2 ACU2 SY2 JC2">
      <formula1>$E$2:$E$32</formula1>
    </dataValidation>
    <dataValidation type="custom" allowBlank="1" showInputMessage="1" showErrorMessage="1" sqref="IZ65343:JA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K35:WVK48 WLO35:WLO48 WBS35:WBS48 VRW35:VRW48 VIA35:VIA48 UYE35:UYE48 UOI35:UOI48 UEM35:UEM48 TUQ35:TUQ48 TKU35:TKU48 TAY35:TAY48 SRC35:SRC48 SHG35:SHG48 RXK35:RXK48 RNO35:RNO48 RDS35:RDS48 QTW35:QTW48 QKA35:QKA48 QAE35:QAE48 PQI35:PQI48 PGM35:PGM48 OWQ35:OWQ48 OMU35:OMU48 OCY35:OCY48 NTC35:NTC48 NJG35:NJG48 MZK35:MZK48 MPO35:MPO48 MFS35:MFS48 LVW35:LVW48 LMA35:LMA48 LCE35:LCE48 KSI35:KSI48 KIM35:KIM48 JYQ35:JYQ48 JOU35:JOU48 JEY35:JEY48 IVC35:IVC48 ILG35:ILG48 IBK35:IBK48 HRO35:HRO48 HHS35:HHS48 GXW35:GXW48 GOA35:GOA48 GEE35:GEE48 FUI35:FUI48 FKM35:FKM48 FAQ35:FAQ48 EQU35:EQU48 EGY35:EGY48 DXC35:DXC48 DNG35:DNG48 DDK35:DDK48 CTO35:CTO48 CJS35:CJS48 BZW35:BZW48 BQA35:BQA48 BGE35:BGE48 AWI35:AWI48 AMM35:AMM48 ACQ35:ACQ48 SU35:SU48 IY35:IY48 WVK982850:WVK982862 WLO982850:WLO982862 WBS982850:WBS982862 VRW982850:VRW982862 VIA982850:VIA982862 UYE982850:UYE982862 UOI982850:UOI982862 UEM982850:UEM982862 TUQ982850:TUQ982862 TKU982850:TKU982862 TAY982850:TAY982862 SRC982850:SRC982862 SHG982850:SHG982862 RXK982850:RXK982862 RNO982850:RNO982862 RDS982850:RDS982862 QTW982850:QTW982862 QKA982850:QKA982862 QAE982850:QAE982862 PQI982850:PQI982862 PGM982850:PGM982862 OWQ982850:OWQ982862 OMU982850:OMU982862 OCY982850:OCY982862 NTC982850:NTC982862 NJG982850:NJG982862 MZK982850:MZK982862 MPO982850:MPO982862 MFS982850:MFS982862 LVW982850:LVW982862 LMA982850:LMA982862 LCE982850:LCE982862 KSI982850:KSI982862 KIM982850:KIM982862 JYQ982850:JYQ982862 JOU982850:JOU982862 JEY982850:JEY982862 IVC982850:IVC982862 ILG982850:ILG982862 IBK982850:IBK982862 HRO982850:HRO982862 HHS982850:HHS982862 GXW982850:GXW982862 GOA982850:GOA982862 GEE982850:GEE982862 FUI982850:FUI982862 FKM982850:FKM982862 FAQ982850:FAQ982862 EQU982850:EQU982862 EGY982850:EGY982862 DXC982850:DXC982862 DNG982850:DNG982862 DDK982850:DDK982862 CTO982850:CTO982862 CJS982850:CJS982862 BZW982850:BZW982862 BQA982850:BQA982862 BGE982850:BGE982862 AWI982850:AWI982862 AMM982850:AMM982862 ACQ982850:ACQ982862 SU982850:SU982862 IY982850:IY982862 WVK917314:WVK917326 WLO917314:WLO917326 WBS917314:WBS917326 VRW917314:VRW917326 VIA917314:VIA917326 UYE917314:UYE917326 UOI917314:UOI917326 UEM917314:UEM917326 TUQ917314:TUQ917326 TKU917314:TKU917326 TAY917314:TAY917326 SRC917314:SRC917326 SHG917314:SHG917326 RXK917314:RXK917326 RNO917314:RNO917326 RDS917314:RDS917326 QTW917314:QTW917326 QKA917314:QKA917326 QAE917314:QAE917326 PQI917314:PQI917326 PGM917314:PGM917326 OWQ917314:OWQ917326 OMU917314:OMU917326 OCY917314:OCY917326 NTC917314:NTC917326 NJG917314:NJG917326 MZK917314:MZK917326 MPO917314:MPO917326 MFS917314:MFS917326 LVW917314:LVW917326 LMA917314:LMA917326 LCE917314:LCE917326 KSI917314:KSI917326 KIM917314:KIM917326 JYQ917314:JYQ917326 JOU917314:JOU917326 JEY917314:JEY917326 IVC917314:IVC917326 ILG917314:ILG917326 IBK917314:IBK917326 HRO917314:HRO917326 HHS917314:HHS917326 GXW917314:GXW917326 GOA917314:GOA917326 GEE917314:GEE917326 FUI917314:FUI917326 FKM917314:FKM917326 FAQ917314:FAQ917326 EQU917314:EQU917326 EGY917314:EGY917326 DXC917314:DXC917326 DNG917314:DNG917326 DDK917314:DDK917326 CTO917314:CTO917326 CJS917314:CJS917326 BZW917314:BZW917326 BQA917314:BQA917326 BGE917314:BGE917326 AWI917314:AWI917326 AMM917314:AMM917326 ACQ917314:ACQ917326 SU917314:SU917326 IY917314:IY917326 WVK851778:WVK851790 WLO851778:WLO851790 WBS851778:WBS851790 VRW851778:VRW851790 VIA851778:VIA851790 UYE851778:UYE851790 UOI851778:UOI851790 UEM851778:UEM851790 TUQ851778:TUQ851790 TKU851778:TKU851790 TAY851778:TAY851790 SRC851778:SRC851790 SHG851778:SHG851790 RXK851778:RXK851790 RNO851778:RNO851790 RDS851778:RDS851790 QTW851778:QTW851790 QKA851778:QKA851790 QAE851778:QAE851790 PQI851778:PQI851790 PGM851778:PGM851790 OWQ851778:OWQ851790 OMU851778:OMU851790 OCY851778:OCY851790 NTC851778:NTC851790 NJG851778:NJG851790 MZK851778:MZK851790 MPO851778:MPO851790 MFS851778:MFS851790 LVW851778:LVW851790 LMA851778:LMA851790 LCE851778:LCE851790 KSI851778:KSI851790 KIM851778:KIM851790 JYQ851778:JYQ851790 JOU851778:JOU851790 JEY851778:JEY851790 IVC851778:IVC851790 ILG851778:ILG851790 IBK851778:IBK851790 HRO851778:HRO851790 HHS851778:HHS851790 GXW851778:GXW851790 GOA851778:GOA851790 GEE851778:GEE851790 FUI851778:FUI851790 FKM851778:FKM851790 FAQ851778:FAQ851790 EQU851778:EQU851790 EGY851778:EGY851790 DXC851778:DXC851790 DNG851778:DNG851790 DDK851778:DDK851790 CTO851778:CTO851790 CJS851778:CJS851790 BZW851778:BZW851790 BQA851778:BQA851790 BGE851778:BGE851790 AWI851778:AWI851790 AMM851778:AMM851790 ACQ851778:ACQ851790 SU851778:SU851790 IY851778:IY851790 WVK786242:WVK786254 WLO786242:WLO786254 WBS786242:WBS786254 VRW786242:VRW786254 VIA786242:VIA786254 UYE786242:UYE786254 UOI786242:UOI786254 UEM786242:UEM786254 TUQ786242:TUQ786254 TKU786242:TKU786254 TAY786242:TAY786254 SRC786242:SRC786254 SHG786242:SHG786254 RXK786242:RXK786254 RNO786242:RNO786254 RDS786242:RDS786254 QTW786242:QTW786254 QKA786242:QKA786254 QAE786242:QAE786254 PQI786242:PQI786254 PGM786242:PGM786254 OWQ786242:OWQ786254 OMU786242:OMU786254 OCY786242:OCY786254 NTC786242:NTC786254 NJG786242:NJG786254 MZK786242:MZK786254 MPO786242:MPO786254 MFS786242:MFS786254 LVW786242:LVW786254 LMA786242:LMA786254 LCE786242:LCE786254 KSI786242:KSI786254 KIM786242:KIM786254 JYQ786242:JYQ786254 JOU786242:JOU786254 JEY786242:JEY786254 IVC786242:IVC786254 ILG786242:ILG786254 IBK786242:IBK786254 HRO786242:HRO786254 HHS786242:HHS786254 GXW786242:GXW786254 GOA786242:GOA786254 GEE786242:GEE786254 FUI786242:FUI786254 FKM786242:FKM786254 FAQ786242:FAQ786254 EQU786242:EQU786254 EGY786242:EGY786254 DXC786242:DXC786254 DNG786242:DNG786254 DDK786242:DDK786254 CTO786242:CTO786254 CJS786242:CJS786254 BZW786242:BZW786254 BQA786242:BQA786254 BGE786242:BGE786254 AWI786242:AWI786254 AMM786242:AMM786254 ACQ786242:ACQ786254 SU786242:SU786254 IY786242:IY786254 WVK720706:WVK720718 WLO720706:WLO720718 WBS720706:WBS720718 VRW720706:VRW720718 VIA720706:VIA720718 UYE720706:UYE720718 UOI720706:UOI720718 UEM720706:UEM720718 TUQ720706:TUQ720718 TKU720706:TKU720718 TAY720706:TAY720718 SRC720706:SRC720718 SHG720706:SHG720718 RXK720706:RXK720718 RNO720706:RNO720718 RDS720706:RDS720718 QTW720706:QTW720718 QKA720706:QKA720718 QAE720706:QAE720718 PQI720706:PQI720718 PGM720706:PGM720718 OWQ720706:OWQ720718 OMU720706:OMU720718 OCY720706:OCY720718 NTC720706:NTC720718 NJG720706:NJG720718 MZK720706:MZK720718 MPO720706:MPO720718 MFS720706:MFS720718 LVW720706:LVW720718 LMA720706:LMA720718 LCE720706:LCE720718 KSI720706:KSI720718 KIM720706:KIM720718 JYQ720706:JYQ720718 JOU720706:JOU720718 JEY720706:JEY720718 IVC720706:IVC720718 ILG720706:ILG720718 IBK720706:IBK720718 HRO720706:HRO720718 HHS720706:HHS720718 GXW720706:GXW720718 GOA720706:GOA720718 GEE720706:GEE720718 FUI720706:FUI720718 FKM720706:FKM720718 FAQ720706:FAQ720718 EQU720706:EQU720718 EGY720706:EGY720718 DXC720706:DXC720718 DNG720706:DNG720718 DDK720706:DDK720718 CTO720706:CTO720718 CJS720706:CJS720718 BZW720706:BZW720718 BQA720706:BQA720718 BGE720706:BGE720718 AWI720706:AWI720718 AMM720706:AMM720718 ACQ720706:ACQ720718 SU720706:SU720718 IY720706:IY720718 WVK655170:WVK655182 WLO655170:WLO655182 WBS655170:WBS655182 VRW655170:VRW655182 VIA655170:VIA655182 UYE655170:UYE655182 UOI655170:UOI655182 UEM655170:UEM655182 TUQ655170:TUQ655182 TKU655170:TKU655182 TAY655170:TAY655182 SRC655170:SRC655182 SHG655170:SHG655182 RXK655170:RXK655182 RNO655170:RNO655182 RDS655170:RDS655182 QTW655170:QTW655182 QKA655170:QKA655182 QAE655170:QAE655182 PQI655170:PQI655182 PGM655170:PGM655182 OWQ655170:OWQ655182 OMU655170:OMU655182 OCY655170:OCY655182 NTC655170:NTC655182 NJG655170:NJG655182 MZK655170:MZK655182 MPO655170:MPO655182 MFS655170:MFS655182 LVW655170:LVW655182 LMA655170:LMA655182 LCE655170:LCE655182 KSI655170:KSI655182 KIM655170:KIM655182 JYQ655170:JYQ655182 JOU655170:JOU655182 JEY655170:JEY655182 IVC655170:IVC655182 ILG655170:ILG655182 IBK655170:IBK655182 HRO655170:HRO655182 HHS655170:HHS655182 GXW655170:GXW655182 GOA655170:GOA655182 GEE655170:GEE655182 FUI655170:FUI655182 FKM655170:FKM655182 FAQ655170:FAQ655182 EQU655170:EQU655182 EGY655170:EGY655182 DXC655170:DXC655182 DNG655170:DNG655182 DDK655170:DDK655182 CTO655170:CTO655182 CJS655170:CJS655182 BZW655170:BZW655182 BQA655170:BQA655182 BGE655170:BGE655182 AWI655170:AWI655182 AMM655170:AMM655182 ACQ655170:ACQ655182 SU655170:SU655182 IY655170:IY655182 WVK589634:WVK589646 WLO589634:WLO589646 WBS589634:WBS589646 VRW589634:VRW589646 VIA589634:VIA589646 UYE589634:UYE589646 UOI589634:UOI589646 UEM589634:UEM589646 TUQ589634:TUQ589646 TKU589634:TKU589646 TAY589634:TAY589646 SRC589634:SRC589646 SHG589634:SHG589646 RXK589634:RXK589646 RNO589634:RNO589646 RDS589634:RDS589646 QTW589634:QTW589646 QKA589634:QKA589646 QAE589634:QAE589646 PQI589634:PQI589646 PGM589634:PGM589646 OWQ589634:OWQ589646 OMU589634:OMU589646 OCY589634:OCY589646 NTC589634:NTC589646 NJG589634:NJG589646 MZK589634:MZK589646 MPO589634:MPO589646 MFS589634:MFS589646 LVW589634:LVW589646 LMA589634:LMA589646 LCE589634:LCE589646 KSI589634:KSI589646 KIM589634:KIM589646 JYQ589634:JYQ589646 JOU589634:JOU589646 JEY589634:JEY589646 IVC589634:IVC589646 ILG589634:ILG589646 IBK589634:IBK589646 HRO589634:HRO589646 HHS589634:HHS589646 GXW589634:GXW589646 GOA589634:GOA589646 GEE589634:GEE589646 FUI589634:FUI589646 FKM589634:FKM589646 FAQ589634:FAQ589646 EQU589634:EQU589646 EGY589634:EGY589646 DXC589634:DXC589646 DNG589634:DNG589646 DDK589634:DDK589646 CTO589634:CTO589646 CJS589634:CJS589646 BZW589634:BZW589646 BQA589634:BQA589646 BGE589634:BGE589646 AWI589634:AWI589646 AMM589634:AMM589646 ACQ589634:ACQ589646 SU589634:SU589646 IY589634:IY589646 WVK524098:WVK524110 WLO524098:WLO524110 WBS524098:WBS524110 VRW524098:VRW524110 VIA524098:VIA524110 UYE524098:UYE524110 UOI524098:UOI524110 UEM524098:UEM524110 TUQ524098:TUQ524110 TKU524098:TKU524110 TAY524098:TAY524110 SRC524098:SRC524110 SHG524098:SHG524110 RXK524098:RXK524110 RNO524098:RNO524110 RDS524098:RDS524110 QTW524098:QTW524110 QKA524098:QKA524110 QAE524098:QAE524110 PQI524098:PQI524110 PGM524098:PGM524110 OWQ524098:OWQ524110 OMU524098:OMU524110 OCY524098:OCY524110 NTC524098:NTC524110 NJG524098:NJG524110 MZK524098:MZK524110 MPO524098:MPO524110 MFS524098:MFS524110 LVW524098:LVW524110 LMA524098:LMA524110 LCE524098:LCE524110 KSI524098:KSI524110 KIM524098:KIM524110 JYQ524098:JYQ524110 JOU524098:JOU524110 JEY524098:JEY524110 IVC524098:IVC524110 ILG524098:ILG524110 IBK524098:IBK524110 HRO524098:HRO524110 HHS524098:HHS524110 GXW524098:GXW524110 GOA524098:GOA524110 GEE524098:GEE524110 FUI524098:FUI524110 FKM524098:FKM524110 FAQ524098:FAQ524110 EQU524098:EQU524110 EGY524098:EGY524110 DXC524098:DXC524110 DNG524098:DNG524110 DDK524098:DDK524110 CTO524098:CTO524110 CJS524098:CJS524110 BZW524098:BZW524110 BQA524098:BQA524110 BGE524098:BGE524110 AWI524098:AWI524110 AMM524098:AMM524110 ACQ524098:ACQ524110 SU524098:SU524110 IY524098:IY524110 WVK458562:WVK458574 WLO458562:WLO458574 WBS458562:WBS458574 VRW458562:VRW458574 VIA458562:VIA458574 UYE458562:UYE458574 UOI458562:UOI458574 UEM458562:UEM458574 TUQ458562:TUQ458574 TKU458562:TKU458574 TAY458562:TAY458574 SRC458562:SRC458574 SHG458562:SHG458574 RXK458562:RXK458574 RNO458562:RNO458574 RDS458562:RDS458574 QTW458562:QTW458574 QKA458562:QKA458574 QAE458562:QAE458574 PQI458562:PQI458574 PGM458562:PGM458574 OWQ458562:OWQ458574 OMU458562:OMU458574 OCY458562:OCY458574 NTC458562:NTC458574 NJG458562:NJG458574 MZK458562:MZK458574 MPO458562:MPO458574 MFS458562:MFS458574 LVW458562:LVW458574 LMA458562:LMA458574 LCE458562:LCE458574 KSI458562:KSI458574 KIM458562:KIM458574 JYQ458562:JYQ458574 JOU458562:JOU458574 JEY458562:JEY458574 IVC458562:IVC458574 ILG458562:ILG458574 IBK458562:IBK458574 HRO458562:HRO458574 HHS458562:HHS458574 GXW458562:GXW458574 GOA458562:GOA458574 GEE458562:GEE458574 FUI458562:FUI458574 FKM458562:FKM458574 FAQ458562:FAQ458574 EQU458562:EQU458574 EGY458562:EGY458574 DXC458562:DXC458574 DNG458562:DNG458574 DDK458562:DDK458574 CTO458562:CTO458574 CJS458562:CJS458574 BZW458562:BZW458574 BQA458562:BQA458574 BGE458562:BGE458574 AWI458562:AWI458574 AMM458562:AMM458574 ACQ458562:ACQ458574 SU458562:SU458574 IY458562:IY458574 WVK393026:WVK393038 WLO393026:WLO393038 WBS393026:WBS393038 VRW393026:VRW393038 VIA393026:VIA393038 UYE393026:UYE393038 UOI393026:UOI393038 UEM393026:UEM393038 TUQ393026:TUQ393038 TKU393026:TKU393038 TAY393026:TAY393038 SRC393026:SRC393038 SHG393026:SHG393038 RXK393026:RXK393038 RNO393026:RNO393038 RDS393026:RDS393038 QTW393026:QTW393038 QKA393026:QKA393038 QAE393026:QAE393038 PQI393026:PQI393038 PGM393026:PGM393038 OWQ393026:OWQ393038 OMU393026:OMU393038 OCY393026:OCY393038 NTC393026:NTC393038 NJG393026:NJG393038 MZK393026:MZK393038 MPO393026:MPO393038 MFS393026:MFS393038 LVW393026:LVW393038 LMA393026:LMA393038 LCE393026:LCE393038 KSI393026:KSI393038 KIM393026:KIM393038 JYQ393026:JYQ393038 JOU393026:JOU393038 JEY393026:JEY393038 IVC393026:IVC393038 ILG393026:ILG393038 IBK393026:IBK393038 HRO393026:HRO393038 HHS393026:HHS393038 GXW393026:GXW393038 GOA393026:GOA393038 GEE393026:GEE393038 FUI393026:FUI393038 FKM393026:FKM393038 FAQ393026:FAQ393038 EQU393026:EQU393038 EGY393026:EGY393038 DXC393026:DXC393038 DNG393026:DNG393038 DDK393026:DDK393038 CTO393026:CTO393038 CJS393026:CJS393038 BZW393026:BZW393038 BQA393026:BQA393038 BGE393026:BGE393038 AWI393026:AWI393038 AMM393026:AMM393038 ACQ393026:ACQ393038 SU393026:SU393038 IY393026:IY393038 WVK327490:WVK327502 WLO327490:WLO327502 WBS327490:WBS327502 VRW327490:VRW327502 VIA327490:VIA327502 UYE327490:UYE327502 UOI327490:UOI327502 UEM327490:UEM327502 TUQ327490:TUQ327502 TKU327490:TKU327502 TAY327490:TAY327502 SRC327490:SRC327502 SHG327490:SHG327502 RXK327490:RXK327502 RNO327490:RNO327502 RDS327490:RDS327502 QTW327490:QTW327502 QKA327490:QKA327502 QAE327490:QAE327502 PQI327490:PQI327502 PGM327490:PGM327502 OWQ327490:OWQ327502 OMU327490:OMU327502 OCY327490:OCY327502 NTC327490:NTC327502 NJG327490:NJG327502 MZK327490:MZK327502 MPO327490:MPO327502 MFS327490:MFS327502 LVW327490:LVW327502 LMA327490:LMA327502 LCE327490:LCE327502 KSI327490:KSI327502 KIM327490:KIM327502 JYQ327490:JYQ327502 JOU327490:JOU327502 JEY327490:JEY327502 IVC327490:IVC327502 ILG327490:ILG327502 IBK327490:IBK327502 HRO327490:HRO327502 HHS327490:HHS327502 GXW327490:GXW327502 GOA327490:GOA327502 GEE327490:GEE327502 FUI327490:FUI327502 FKM327490:FKM327502 FAQ327490:FAQ327502 EQU327490:EQU327502 EGY327490:EGY327502 DXC327490:DXC327502 DNG327490:DNG327502 DDK327490:DDK327502 CTO327490:CTO327502 CJS327490:CJS327502 BZW327490:BZW327502 BQA327490:BQA327502 BGE327490:BGE327502 AWI327490:AWI327502 AMM327490:AMM327502 ACQ327490:ACQ327502 SU327490:SU327502 IY327490:IY327502 WVK261954:WVK261966 WLO261954:WLO261966 WBS261954:WBS261966 VRW261954:VRW261966 VIA261954:VIA261966 UYE261954:UYE261966 UOI261954:UOI261966 UEM261954:UEM261966 TUQ261954:TUQ261966 TKU261954:TKU261966 TAY261954:TAY261966 SRC261954:SRC261966 SHG261954:SHG261966 RXK261954:RXK261966 RNO261954:RNO261966 RDS261954:RDS261966 QTW261954:QTW261966 QKA261954:QKA261966 QAE261954:QAE261966 PQI261954:PQI261966 PGM261954:PGM261966 OWQ261954:OWQ261966 OMU261954:OMU261966 OCY261954:OCY261966 NTC261954:NTC261966 NJG261954:NJG261966 MZK261954:MZK261966 MPO261954:MPO261966 MFS261954:MFS261966 LVW261954:LVW261966 LMA261954:LMA261966 LCE261954:LCE261966 KSI261954:KSI261966 KIM261954:KIM261966 JYQ261954:JYQ261966 JOU261954:JOU261966 JEY261954:JEY261966 IVC261954:IVC261966 ILG261954:ILG261966 IBK261954:IBK261966 HRO261954:HRO261966 HHS261954:HHS261966 GXW261954:GXW261966 GOA261954:GOA261966 GEE261954:GEE261966 FUI261954:FUI261966 FKM261954:FKM261966 FAQ261954:FAQ261966 EQU261954:EQU261966 EGY261954:EGY261966 DXC261954:DXC261966 DNG261954:DNG261966 DDK261954:DDK261966 CTO261954:CTO261966 CJS261954:CJS261966 BZW261954:BZW261966 BQA261954:BQA261966 BGE261954:BGE261966 AWI261954:AWI261966 AMM261954:AMM261966 ACQ261954:ACQ261966 SU261954:SU261966 IY261954:IY261966 WVK196418:WVK196430 WLO196418:WLO196430 WBS196418:WBS196430 VRW196418:VRW196430 VIA196418:VIA196430 UYE196418:UYE196430 UOI196418:UOI196430 UEM196418:UEM196430 TUQ196418:TUQ196430 TKU196418:TKU196430 TAY196418:TAY196430 SRC196418:SRC196430 SHG196418:SHG196430 RXK196418:RXK196430 RNO196418:RNO196430 RDS196418:RDS196430 QTW196418:QTW196430 QKA196418:QKA196430 QAE196418:QAE196430 PQI196418:PQI196430 PGM196418:PGM196430 OWQ196418:OWQ196430 OMU196418:OMU196430 OCY196418:OCY196430 NTC196418:NTC196430 NJG196418:NJG196430 MZK196418:MZK196430 MPO196418:MPO196430 MFS196418:MFS196430 LVW196418:LVW196430 LMA196418:LMA196430 LCE196418:LCE196430 KSI196418:KSI196430 KIM196418:KIM196430 JYQ196418:JYQ196430 JOU196418:JOU196430 JEY196418:JEY196430 IVC196418:IVC196430 ILG196418:ILG196430 IBK196418:IBK196430 HRO196418:HRO196430 HHS196418:HHS196430 GXW196418:GXW196430 GOA196418:GOA196430 GEE196418:GEE196430 FUI196418:FUI196430 FKM196418:FKM196430 FAQ196418:FAQ196430 EQU196418:EQU196430 EGY196418:EGY196430 DXC196418:DXC196430 DNG196418:DNG196430 DDK196418:DDK196430 CTO196418:CTO196430 CJS196418:CJS196430 BZW196418:BZW196430 BQA196418:BQA196430 BGE196418:BGE196430 AWI196418:AWI196430 AMM196418:AMM196430 ACQ196418:ACQ196430 SU196418:SU196430 IY196418:IY196430 WVK130882:WVK130894 WLO130882:WLO130894 WBS130882:WBS130894 VRW130882:VRW130894 VIA130882:VIA130894 UYE130882:UYE130894 UOI130882:UOI130894 UEM130882:UEM130894 TUQ130882:TUQ130894 TKU130882:TKU130894 TAY130882:TAY130894 SRC130882:SRC130894 SHG130882:SHG130894 RXK130882:RXK130894 RNO130882:RNO130894 RDS130882:RDS130894 QTW130882:QTW130894 QKA130882:QKA130894 QAE130882:QAE130894 PQI130882:PQI130894 PGM130882:PGM130894 OWQ130882:OWQ130894 OMU130882:OMU130894 OCY130882:OCY130894 NTC130882:NTC130894 NJG130882:NJG130894 MZK130882:MZK130894 MPO130882:MPO130894 MFS130882:MFS130894 LVW130882:LVW130894 LMA130882:LMA130894 LCE130882:LCE130894 KSI130882:KSI130894 KIM130882:KIM130894 JYQ130882:JYQ130894 JOU130882:JOU130894 JEY130882:JEY130894 IVC130882:IVC130894 ILG130882:ILG130894 IBK130882:IBK130894 HRO130882:HRO130894 HHS130882:HHS130894 GXW130882:GXW130894 GOA130882:GOA130894 GEE130882:GEE130894 FUI130882:FUI130894 FKM130882:FKM130894 FAQ130882:FAQ130894 EQU130882:EQU130894 EGY130882:EGY130894 DXC130882:DXC130894 DNG130882:DNG130894 DDK130882:DDK130894 CTO130882:CTO130894 CJS130882:CJS130894 BZW130882:BZW130894 BQA130882:BQA130894 BGE130882:BGE130894 AWI130882:AWI130894 AMM130882:AMM130894 ACQ130882:ACQ130894 SU130882:SU130894 IY130882:IY130894 WVK65346:WVK65358 WLO65346:WLO65358 WBS65346:WBS65358 VRW65346:VRW65358 VIA65346:VIA65358 UYE65346:UYE65358 UOI65346:UOI65358 UEM65346:UEM65358 TUQ65346:TUQ65358 TKU65346:TKU65358 TAY65346:TAY65358 SRC65346:SRC65358 SHG65346:SHG65358 RXK65346:RXK65358 RNO65346:RNO65358 RDS65346:RDS65358 QTW65346:QTW65358 QKA65346:QKA65358 QAE65346:QAE65358 PQI65346:PQI65358 PGM65346:PGM65358 OWQ65346:OWQ65358 OMU65346:OMU65358 OCY65346:OCY65358 NTC65346:NTC65358 NJG65346:NJG65358 MZK65346:MZK65358 MPO65346:MPO65358 MFS65346:MFS65358 LVW65346:LVW65358 LMA65346:LMA65358 LCE65346:LCE65358 KSI65346:KSI65358 KIM65346:KIM65358 JYQ65346:JYQ65358 JOU65346:JOU65358 JEY65346:JEY65358 IVC65346:IVC65358 ILG65346:ILG65358 IBK65346:IBK65358 HRO65346:HRO65358 HHS65346:HHS65358 GXW65346:GXW65358 GOA65346:GOA65358 GEE65346:GEE65358 FUI65346:FUI65358 FKM65346:FKM65358 FAQ65346:FAQ65358 EQU65346:EQU65358 EGY65346:EGY65358 DXC65346:DXC65358 DNG65346:DNG65358 DDK65346:DDK65358 CTO65346:CTO65358 CJS65346:CJS65358 BZW65346:BZW65358 BQA65346:BQA65358 BGE65346:BGE65358 AWI65346:AWI65358 AMM65346:AMM65358 ACQ65346:ACQ65358 SU65346:SU65358 IY65346:IY65358 WVL982847:WVM982847 WLP982847:WLQ982847 WBT982847:WBU982847 VRX982847:VRY982847 VIB982847:VIC982847 UYF982847:UYG982847 UOJ982847:UOK982847 UEN982847:UEO982847 TUR982847:TUS982847 TKV982847:TKW982847 TAZ982847:TBA982847 SRD982847:SRE982847 SHH982847:SHI982847 RXL982847:RXM982847 RNP982847:RNQ982847 RDT982847:RDU982847 QTX982847:QTY982847 QKB982847:QKC982847 QAF982847:QAG982847 PQJ982847:PQK982847 PGN982847:PGO982847 OWR982847:OWS982847 OMV982847:OMW982847 OCZ982847:ODA982847 NTD982847:NTE982847 NJH982847:NJI982847 MZL982847:MZM982847 MPP982847:MPQ982847 MFT982847:MFU982847 LVX982847:LVY982847 LMB982847:LMC982847 LCF982847:LCG982847 KSJ982847:KSK982847 KIN982847:KIO982847 JYR982847:JYS982847 JOV982847:JOW982847 JEZ982847:JFA982847 IVD982847:IVE982847 ILH982847:ILI982847 IBL982847:IBM982847 HRP982847:HRQ982847 HHT982847:HHU982847 GXX982847:GXY982847 GOB982847:GOC982847 GEF982847:GEG982847 FUJ982847:FUK982847 FKN982847:FKO982847 FAR982847:FAS982847 EQV982847:EQW982847 EGZ982847:EHA982847 DXD982847:DXE982847 DNH982847:DNI982847 DDL982847:DDM982847 CTP982847:CTQ982847 CJT982847:CJU982847 BZX982847:BZY982847 BQB982847:BQC982847 BGF982847:BGG982847 AWJ982847:AWK982847 AMN982847:AMO982847 ACR982847:ACS982847 SV982847:SW982847 IZ982847:JA982847 WVL917311:WVM917311 WLP917311:WLQ917311 WBT917311:WBU917311 VRX917311:VRY917311 VIB917311:VIC917311 UYF917311:UYG917311 UOJ917311:UOK917311 UEN917311:UEO917311 TUR917311:TUS917311 TKV917311:TKW917311 TAZ917311:TBA917311 SRD917311:SRE917311 SHH917311:SHI917311 RXL917311:RXM917311 RNP917311:RNQ917311 RDT917311:RDU917311 QTX917311:QTY917311 QKB917311:QKC917311 QAF917311:QAG917311 PQJ917311:PQK917311 PGN917311:PGO917311 OWR917311:OWS917311 OMV917311:OMW917311 OCZ917311:ODA917311 NTD917311:NTE917311 NJH917311:NJI917311 MZL917311:MZM917311 MPP917311:MPQ917311 MFT917311:MFU917311 LVX917311:LVY917311 LMB917311:LMC917311 LCF917311:LCG917311 KSJ917311:KSK917311 KIN917311:KIO917311 JYR917311:JYS917311 JOV917311:JOW917311 JEZ917311:JFA917311 IVD917311:IVE917311 ILH917311:ILI917311 IBL917311:IBM917311 HRP917311:HRQ917311 HHT917311:HHU917311 GXX917311:GXY917311 GOB917311:GOC917311 GEF917311:GEG917311 FUJ917311:FUK917311 FKN917311:FKO917311 FAR917311:FAS917311 EQV917311:EQW917311 EGZ917311:EHA917311 DXD917311:DXE917311 DNH917311:DNI917311 DDL917311:DDM917311 CTP917311:CTQ917311 CJT917311:CJU917311 BZX917311:BZY917311 BQB917311:BQC917311 BGF917311:BGG917311 AWJ917311:AWK917311 AMN917311:AMO917311 ACR917311:ACS917311 SV917311:SW917311 IZ917311:JA917311 WVL851775:WVM851775 WLP851775:WLQ851775 WBT851775:WBU851775 VRX851775:VRY851775 VIB851775:VIC851775 UYF851775:UYG851775 UOJ851775:UOK851775 UEN851775:UEO851775 TUR851775:TUS851775 TKV851775:TKW851775 TAZ851775:TBA851775 SRD851775:SRE851775 SHH851775:SHI851775 RXL851775:RXM851775 RNP851775:RNQ851775 RDT851775:RDU851775 QTX851775:QTY851775 QKB851775:QKC851775 QAF851775:QAG851775 PQJ851775:PQK851775 PGN851775:PGO851775 OWR851775:OWS851775 OMV851775:OMW851775 OCZ851775:ODA851775 NTD851775:NTE851775 NJH851775:NJI851775 MZL851775:MZM851775 MPP851775:MPQ851775 MFT851775:MFU851775 LVX851775:LVY851775 LMB851775:LMC851775 LCF851775:LCG851775 KSJ851775:KSK851775 KIN851775:KIO851775 JYR851775:JYS851775 JOV851775:JOW851775 JEZ851775:JFA851775 IVD851775:IVE851775 ILH851775:ILI851775 IBL851775:IBM851775 HRP851775:HRQ851775 HHT851775:HHU851775 GXX851775:GXY851775 GOB851775:GOC851775 GEF851775:GEG851775 FUJ851775:FUK851775 FKN851775:FKO851775 FAR851775:FAS851775 EQV851775:EQW851775 EGZ851775:EHA851775 DXD851775:DXE851775 DNH851775:DNI851775 DDL851775:DDM851775 CTP851775:CTQ851775 CJT851775:CJU851775 BZX851775:BZY851775 BQB851775:BQC851775 BGF851775:BGG851775 AWJ851775:AWK851775 AMN851775:AMO851775 ACR851775:ACS851775 SV851775:SW851775 IZ851775:JA851775 WVL786239:WVM786239 WLP786239:WLQ786239 WBT786239:WBU786239 VRX786239:VRY786239 VIB786239:VIC786239 UYF786239:UYG786239 UOJ786239:UOK786239 UEN786239:UEO786239 TUR786239:TUS786239 TKV786239:TKW786239 TAZ786239:TBA786239 SRD786239:SRE786239 SHH786239:SHI786239 RXL786239:RXM786239 RNP786239:RNQ786239 RDT786239:RDU786239 QTX786239:QTY786239 QKB786239:QKC786239 QAF786239:QAG786239 PQJ786239:PQK786239 PGN786239:PGO786239 OWR786239:OWS786239 OMV786239:OMW786239 OCZ786239:ODA786239 NTD786239:NTE786239 NJH786239:NJI786239 MZL786239:MZM786239 MPP786239:MPQ786239 MFT786239:MFU786239 LVX786239:LVY786239 LMB786239:LMC786239 LCF786239:LCG786239 KSJ786239:KSK786239 KIN786239:KIO786239 JYR786239:JYS786239 JOV786239:JOW786239 JEZ786239:JFA786239 IVD786239:IVE786239 ILH786239:ILI786239 IBL786239:IBM786239 HRP786239:HRQ786239 HHT786239:HHU786239 GXX786239:GXY786239 GOB786239:GOC786239 GEF786239:GEG786239 FUJ786239:FUK786239 FKN786239:FKO786239 FAR786239:FAS786239 EQV786239:EQW786239 EGZ786239:EHA786239 DXD786239:DXE786239 DNH786239:DNI786239 DDL786239:DDM786239 CTP786239:CTQ786239 CJT786239:CJU786239 BZX786239:BZY786239 BQB786239:BQC786239 BGF786239:BGG786239 AWJ786239:AWK786239 AMN786239:AMO786239 ACR786239:ACS786239 SV786239:SW786239 IZ786239:JA786239 WVL720703:WVM720703 WLP720703:WLQ720703 WBT720703:WBU720703 VRX720703:VRY720703 VIB720703:VIC720703 UYF720703:UYG720703 UOJ720703:UOK720703 UEN720703:UEO720703 TUR720703:TUS720703 TKV720703:TKW720703 TAZ720703:TBA720703 SRD720703:SRE720703 SHH720703:SHI720703 RXL720703:RXM720703 RNP720703:RNQ720703 RDT720703:RDU720703 QTX720703:QTY720703 QKB720703:QKC720703 QAF720703:QAG720703 PQJ720703:PQK720703 PGN720703:PGO720703 OWR720703:OWS720703 OMV720703:OMW720703 OCZ720703:ODA720703 NTD720703:NTE720703 NJH720703:NJI720703 MZL720703:MZM720703 MPP720703:MPQ720703 MFT720703:MFU720703 LVX720703:LVY720703 LMB720703:LMC720703 LCF720703:LCG720703 KSJ720703:KSK720703 KIN720703:KIO720703 JYR720703:JYS720703 JOV720703:JOW720703 JEZ720703:JFA720703 IVD720703:IVE720703 ILH720703:ILI720703 IBL720703:IBM720703 HRP720703:HRQ720703 HHT720703:HHU720703 GXX720703:GXY720703 GOB720703:GOC720703 GEF720703:GEG720703 FUJ720703:FUK720703 FKN720703:FKO720703 FAR720703:FAS720703 EQV720703:EQW720703 EGZ720703:EHA720703 DXD720703:DXE720703 DNH720703:DNI720703 DDL720703:DDM720703 CTP720703:CTQ720703 CJT720703:CJU720703 BZX720703:BZY720703 BQB720703:BQC720703 BGF720703:BGG720703 AWJ720703:AWK720703 AMN720703:AMO720703 ACR720703:ACS720703 SV720703:SW720703 IZ720703:JA720703 WVL655167:WVM655167 WLP655167:WLQ655167 WBT655167:WBU655167 VRX655167:VRY655167 VIB655167:VIC655167 UYF655167:UYG655167 UOJ655167:UOK655167 UEN655167:UEO655167 TUR655167:TUS655167 TKV655167:TKW655167 TAZ655167:TBA655167 SRD655167:SRE655167 SHH655167:SHI655167 RXL655167:RXM655167 RNP655167:RNQ655167 RDT655167:RDU655167 QTX655167:QTY655167 QKB655167:QKC655167 QAF655167:QAG655167 PQJ655167:PQK655167 PGN655167:PGO655167 OWR655167:OWS655167 OMV655167:OMW655167 OCZ655167:ODA655167 NTD655167:NTE655167 NJH655167:NJI655167 MZL655167:MZM655167 MPP655167:MPQ655167 MFT655167:MFU655167 LVX655167:LVY655167 LMB655167:LMC655167 LCF655167:LCG655167 KSJ655167:KSK655167 KIN655167:KIO655167 JYR655167:JYS655167 JOV655167:JOW655167 JEZ655167:JFA655167 IVD655167:IVE655167 ILH655167:ILI655167 IBL655167:IBM655167 HRP655167:HRQ655167 HHT655167:HHU655167 GXX655167:GXY655167 GOB655167:GOC655167 GEF655167:GEG655167 FUJ655167:FUK655167 FKN655167:FKO655167 FAR655167:FAS655167 EQV655167:EQW655167 EGZ655167:EHA655167 DXD655167:DXE655167 DNH655167:DNI655167 DDL655167:DDM655167 CTP655167:CTQ655167 CJT655167:CJU655167 BZX655167:BZY655167 BQB655167:BQC655167 BGF655167:BGG655167 AWJ655167:AWK655167 AMN655167:AMO655167 ACR655167:ACS655167 SV655167:SW655167 IZ655167:JA655167 WVL589631:WVM589631 WLP589631:WLQ589631 WBT589631:WBU589631 VRX589631:VRY589631 VIB589631:VIC589631 UYF589631:UYG589631 UOJ589631:UOK589631 UEN589631:UEO589631 TUR589631:TUS589631 TKV589631:TKW589631 TAZ589631:TBA589631 SRD589631:SRE589631 SHH589631:SHI589631 RXL589631:RXM589631 RNP589631:RNQ589631 RDT589631:RDU589631 QTX589631:QTY589631 QKB589631:QKC589631 QAF589631:QAG589631 PQJ589631:PQK589631 PGN589631:PGO589631 OWR589631:OWS589631 OMV589631:OMW589631 OCZ589631:ODA589631 NTD589631:NTE589631 NJH589631:NJI589631 MZL589631:MZM589631 MPP589631:MPQ589631 MFT589631:MFU589631 LVX589631:LVY589631 LMB589631:LMC589631 LCF589631:LCG589631 KSJ589631:KSK589631 KIN589631:KIO589631 JYR589631:JYS589631 JOV589631:JOW589631 JEZ589631:JFA589631 IVD589631:IVE589631 ILH589631:ILI589631 IBL589631:IBM589631 HRP589631:HRQ589631 HHT589631:HHU589631 GXX589631:GXY589631 GOB589631:GOC589631 GEF589631:GEG589631 FUJ589631:FUK589631 FKN589631:FKO589631 FAR589631:FAS589631 EQV589631:EQW589631 EGZ589631:EHA589631 DXD589631:DXE589631 DNH589631:DNI589631 DDL589631:DDM589631 CTP589631:CTQ589631 CJT589631:CJU589631 BZX589631:BZY589631 BQB589631:BQC589631 BGF589631:BGG589631 AWJ589631:AWK589631 AMN589631:AMO589631 ACR589631:ACS589631 SV589631:SW589631 IZ589631:JA589631 WVL524095:WVM524095 WLP524095:WLQ524095 WBT524095:WBU524095 VRX524095:VRY524095 VIB524095:VIC524095 UYF524095:UYG524095 UOJ524095:UOK524095 UEN524095:UEO524095 TUR524095:TUS524095 TKV524095:TKW524095 TAZ524095:TBA524095 SRD524095:SRE524095 SHH524095:SHI524095 RXL524095:RXM524095 RNP524095:RNQ524095 RDT524095:RDU524095 QTX524095:QTY524095 QKB524095:QKC524095 QAF524095:QAG524095 PQJ524095:PQK524095 PGN524095:PGO524095 OWR524095:OWS524095 OMV524095:OMW524095 OCZ524095:ODA524095 NTD524095:NTE524095 NJH524095:NJI524095 MZL524095:MZM524095 MPP524095:MPQ524095 MFT524095:MFU524095 LVX524095:LVY524095 LMB524095:LMC524095 LCF524095:LCG524095 KSJ524095:KSK524095 KIN524095:KIO524095 JYR524095:JYS524095 JOV524095:JOW524095 JEZ524095:JFA524095 IVD524095:IVE524095 ILH524095:ILI524095 IBL524095:IBM524095 HRP524095:HRQ524095 HHT524095:HHU524095 GXX524095:GXY524095 GOB524095:GOC524095 GEF524095:GEG524095 FUJ524095:FUK524095 FKN524095:FKO524095 FAR524095:FAS524095 EQV524095:EQW524095 EGZ524095:EHA524095 DXD524095:DXE524095 DNH524095:DNI524095 DDL524095:DDM524095 CTP524095:CTQ524095 CJT524095:CJU524095 BZX524095:BZY524095 BQB524095:BQC524095 BGF524095:BGG524095 AWJ524095:AWK524095 AMN524095:AMO524095 ACR524095:ACS524095 SV524095:SW524095 IZ524095:JA524095 WVL458559:WVM458559 WLP458559:WLQ458559 WBT458559:WBU458559 VRX458559:VRY458559 VIB458559:VIC458559 UYF458559:UYG458559 UOJ458559:UOK458559 UEN458559:UEO458559 TUR458559:TUS458559 TKV458559:TKW458559 TAZ458559:TBA458559 SRD458559:SRE458559 SHH458559:SHI458559 RXL458559:RXM458559 RNP458559:RNQ458559 RDT458559:RDU458559 QTX458559:QTY458559 QKB458559:QKC458559 QAF458559:QAG458559 PQJ458559:PQK458559 PGN458559:PGO458559 OWR458559:OWS458559 OMV458559:OMW458559 OCZ458559:ODA458559 NTD458559:NTE458559 NJH458559:NJI458559 MZL458559:MZM458559 MPP458559:MPQ458559 MFT458559:MFU458559 LVX458559:LVY458559 LMB458559:LMC458559 LCF458559:LCG458559 KSJ458559:KSK458559 KIN458559:KIO458559 JYR458559:JYS458559 JOV458559:JOW458559 JEZ458559:JFA458559 IVD458559:IVE458559 ILH458559:ILI458559 IBL458559:IBM458559 HRP458559:HRQ458559 HHT458559:HHU458559 GXX458559:GXY458559 GOB458559:GOC458559 GEF458559:GEG458559 FUJ458559:FUK458559 FKN458559:FKO458559 FAR458559:FAS458559 EQV458559:EQW458559 EGZ458559:EHA458559 DXD458559:DXE458559 DNH458559:DNI458559 DDL458559:DDM458559 CTP458559:CTQ458559 CJT458559:CJU458559 BZX458559:BZY458559 BQB458559:BQC458559 BGF458559:BGG458559 AWJ458559:AWK458559 AMN458559:AMO458559 ACR458559:ACS458559 SV458559:SW458559 IZ458559:JA458559 WVL393023:WVM393023 WLP393023:WLQ393023 WBT393023:WBU393023 VRX393023:VRY393023 VIB393023:VIC393023 UYF393023:UYG393023 UOJ393023:UOK393023 UEN393023:UEO393023 TUR393023:TUS393023 TKV393023:TKW393023 TAZ393023:TBA393023 SRD393023:SRE393023 SHH393023:SHI393023 RXL393023:RXM393023 RNP393023:RNQ393023 RDT393023:RDU393023 QTX393023:QTY393023 QKB393023:QKC393023 QAF393023:QAG393023 PQJ393023:PQK393023 PGN393023:PGO393023 OWR393023:OWS393023 OMV393023:OMW393023 OCZ393023:ODA393023 NTD393023:NTE393023 NJH393023:NJI393023 MZL393023:MZM393023 MPP393023:MPQ393023 MFT393023:MFU393023 LVX393023:LVY393023 LMB393023:LMC393023 LCF393023:LCG393023 KSJ393023:KSK393023 KIN393023:KIO393023 JYR393023:JYS393023 JOV393023:JOW393023 JEZ393023:JFA393023 IVD393023:IVE393023 ILH393023:ILI393023 IBL393023:IBM393023 HRP393023:HRQ393023 HHT393023:HHU393023 GXX393023:GXY393023 GOB393023:GOC393023 GEF393023:GEG393023 FUJ393023:FUK393023 FKN393023:FKO393023 FAR393023:FAS393023 EQV393023:EQW393023 EGZ393023:EHA393023 DXD393023:DXE393023 DNH393023:DNI393023 DDL393023:DDM393023 CTP393023:CTQ393023 CJT393023:CJU393023 BZX393023:BZY393023 BQB393023:BQC393023 BGF393023:BGG393023 AWJ393023:AWK393023 AMN393023:AMO393023 ACR393023:ACS393023 SV393023:SW393023 IZ393023:JA393023 WVL327487:WVM327487 WLP327487:WLQ327487 WBT327487:WBU327487 VRX327487:VRY327487 VIB327487:VIC327487 UYF327487:UYG327487 UOJ327487:UOK327487 UEN327487:UEO327487 TUR327487:TUS327487 TKV327487:TKW327487 TAZ327487:TBA327487 SRD327487:SRE327487 SHH327487:SHI327487 RXL327487:RXM327487 RNP327487:RNQ327487 RDT327487:RDU327487 QTX327487:QTY327487 QKB327487:QKC327487 QAF327487:QAG327487 PQJ327487:PQK327487 PGN327487:PGO327487 OWR327487:OWS327487 OMV327487:OMW327487 OCZ327487:ODA327487 NTD327487:NTE327487 NJH327487:NJI327487 MZL327487:MZM327487 MPP327487:MPQ327487 MFT327487:MFU327487 LVX327487:LVY327487 LMB327487:LMC327487 LCF327487:LCG327487 KSJ327487:KSK327487 KIN327487:KIO327487 JYR327487:JYS327487 JOV327487:JOW327487 JEZ327487:JFA327487 IVD327487:IVE327487 ILH327487:ILI327487 IBL327487:IBM327487 HRP327487:HRQ327487 HHT327487:HHU327487 GXX327487:GXY327487 GOB327487:GOC327487 GEF327487:GEG327487 FUJ327487:FUK327487 FKN327487:FKO327487 FAR327487:FAS327487 EQV327487:EQW327487 EGZ327487:EHA327487 DXD327487:DXE327487 DNH327487:DNI327487 DDL327487:DDM327487 CTP327487:CTQ327487 CJT327487:CJU327487 BZX327487:BZY327487 BQB327487:BQC327487 BGF327487:BGG327487 AWJ327487:AWK327487 AMN327487:AMO327487 ACR327487:ACS327487 SV327487:SW327487 IZ327487:JA327487 WVL261951:WVM261951 WLP261951:WLQ261951 WBT261951:WBU261951 VRX261951:VRY261951 VIB261951:VIC261951 UYF261951:UYG261951 UOJ261951:UOK261951 UEN261951:UEO261951 TUR261951:TUS261951 TKV261951:TKW261951 TAZ261951:TBA261951 SRD261951:SRE261951 SHH261951:SHI261951 RXL261951:RXM261951 RNP261951:RNQ261951 RDT261951:RDU261951 QTX261951:QTY261951 QKB261951:QKC261951 QAF261951:QAG261951 PQJ261951:PQK261951 PGN261951:PGO261951 OWR261951:OWS261951 OMV261951:OMW261951 OCZ261951:ODA261951 NTD261951:NTE261951 NJH261951:NJI261951 MZL261951:MZM261951 MPP261951:MPQ261951 MFT261951:MFU261951 LVX261951:LVY261951 LMB261951:LMC261951 LCF261951:LCG261951 KSJ261951:KSK261951 KIN261951:KIO261951 JYR261951:JYS261951 JOV261951:JOW261951 JEZ261951:JFA261951 IVD261951:IVE261951 ILH261951:ILI261951 IBL261951:IBM261951 HRP261951:HRQ261951 HHT261951:HHU261951 GXX261951:GXY261951 GOB261951:GOC261951 GEF261951:GEG261951 FUJ261951:FUK261951 FKN261951:FKO261951 FAR261951:FAS261951 EQV261951:EQW261951 EGZ261951:EHA261951 DXD261951:DXE261951 DNH261951:DNI261951 DDL261951:DDM261951 CTP261951:CTQ261951 CJT261951:CJU261951 BZX261951:BZY261951 BQB261951:BQC261951 BGF261951:BGG261951 AWJ261951:AWK261951 AMN261951:AMO261951 ACR261951:ACS261951 SV261951:SW261951 IZ261951:JA261951 WVL196415:WVM196415 WLP196415:WLQ196415 WBT196415:WBU196415 VRX196415:VRY196415 VIB196415:VIC196415 UYF196415:UYG196415 UOJ196415:UOK196415 UEN196415:UEO196415 TUR196415:TUS196415 TKV196415:TKW196415 TAZ196415:TBA196415 SRD196415:SRE196415 SHH196415:SHI196415 RXL196415:RXM196415 RNP196415:RNQ196415 RDT196415:RDU196415 QTX196415:QTY196415 QKB196415:QKC196415 QAF196415:QAG196415 PQJ196415:PQK196415 PGN196415:PGO196415 OWR196415:OWS196415 OMV196415:OMW196415 OCZ196415:ODA196415 NTD196415:NTE196415 NJH196415:NJI196415 MZL196415:MZM196415 MPP196415:MPQ196415 MFT196415:MFU196415 LVX196415:LVY196415 LMB196415:LMC196415 LCF196415:LCG196415 KSJ196415:KSK196415 KIN196415:KIO196415 JYR196415:JYS196415 JOV196415:JOW196415 JEZ196415:JFA196415 IVD196415:IVE196415 ILH196415:ILI196415 IBL196415:IBM196415 HRP196415:HRQ196415 HHT196415:HHU196415 GXX196415:GXY196415 GOB196415:GOC196415 GEF196415:GEG196415 FUJ196415:FUK196415 FKN196415:FKO196415 FAR196415:FAS196415 EQV196415:EQW196415 EGZ196415:EHA196415 DXD196415:DXE196415 DNH196415:DNI196415 DDL196415:DDM196415 CTP196415:CTQ196415 CJT196415:CJU196415 BZX196415:BZY196415 BQB196415:BQC196415 BGF196415:BGG196415 AWJ196415:AWK196415 AMN196415:AMO196415 ACR196415:ACS196415 SV196415:SW196415 IZ196415:JA196415 WVL130879:WVM130879 WLP130879:WLQ130879 WBT130879:WBU130879 VRX130879:VRY130879 VIB130879:VIC130879 UYF130879:UYG130879 UOJ130879:UOK130879 UEN130879:UEO130879 TUR130879:TUS130879 TKV130879:TKW130879 TAZ130879:TBA130879 SRD130879:SRE130879 SHH130879:SHI130879 RXL130879:RXM130879 RNP130879:RNQ130879 RDT130879:RDU130879 QTX130879:QTY130879 QKB130879:QKC130879 QAF130879:QAG130879 PQJ130879:PQK130879 PGN130879:PGO130879 OWR130879:OWS130879 OMV130879:OMW130879 OCZ130879:ODA130879 NTD130879:NTE130879 NJH130879:NJI130879 MZL130879:MZM130879 MPP130879:MPQ130879 MFT130879:MFU130879 LVX130879:LVY130879 LMB130879:LMC130879 LCF130879:LCG130879 KSJ130879:KSK130879 KIN130879:KIO130879 JYR130879:JYS130879 JOV130879:JOW130879 JEZ130879:JFA130879 IVD130879:IVE130879 ILH130879:ILI130879 IBL130879:IBM130879 HRP130879:HRQ130879 HHT130879:HHU130879 GXX130879:GXY130879 GOB130879:GOC130879 GEF130879:GEG130879 FUJ130879:FUK130879 FKN130879:FKO130879 FAR130879:FAS130879 EQV130879:EQW130879 EGZ130879:EHA130879 DXD130879:DXE130879 DNH130879:DNI130879 DDL130879:DDM130879 CTP130879:CTQ130879 CJT130879:CJU130879 BZX130879:BZY130879 BQB130879:BQC130879 BGF130879:BGG130879 AWJ130879:AWK130879 AMN130879:AMO130879 ACR130879:ACS130879 SV130879:SW130879 IZ130879:JA130879 WVL65343:WVM65343 WLP65343:WLQ65343 WBT65343:WBU65343 VRX65343:VRY65343 VIB65343:VIC65343 UYF65343:UYG65343 UOJ65343:UOK65343 UEN65343:UEO65343 TUR65343:TUS65343 TKV65343:TKW65343 TAZ65343:TBA65343 SRD65343:SRE65343 SHH65343:SHI65343 RXL65343:RXM65343 RNP65343:RNQ65343 RDT65343:RDU65343 QTX65343:QTY65343 QKB65343:QKC65343 QAF65343:QAG65343 PQJ65343:PQK65343 PGN65343:PGO65343 OWR65343:OWS65343 OMV65343:OMW65343 OCZ65343:ODA65343 NTD65343:NTE65343 NJH65343:NJI65343 MZL65343:MZM65343 MPP65343:MPQ65343 MFT65343:MFU65343 LVX65343:LVY65343 LMB65343:LMC65343 LCF65343:LCG65343 KSJ65343:KSK65343 KIN65343:KIO65343 JYR65343:JYS65343 JOV65343:JOW65343 JEZ65343:JFA65343 IVD65343:IVE65343 ILH65343:ILI65343 IBL65343:IBM65343 HRP65343:HRQ65343 HHT65343:HHU65343 GXX65343:GXY65343 GOB65343:GOC65343 GEF65343:GEG65343 FUJ65343:FUK65343 FKN65343:FKO65343 FAR65343:FAS65343 EQV65343:EQW65343 EGZ65343:EHA65343 DXD65343:DXE65343 DNH65343:DNI65343 DDL65343:DDM65343 CTP65343:CTQ65343 CJT65343:CJU65343 BZX65343:BZY65343 BQB65343:BQC65343 BGF65343:BGG65343 AWJ65343:AWK65343 AMN65343:AMO65343 ACR65343:ACS65343 SV65343:SW65343">
      <formula1>"&gt;1"</formula1>
    </dataValidation>
    <dataValidation type="list" allowBlank="1" showInputMessage="1" showErrorMessage="1" sqref="IZ65346 SV65346 ACR65346 AMN65346 AWJ65346 BGF65346 BQB65346 BZX65346 CJT65346 CTP65346 DDL65346 DNH65346 DXD65346 EGZ65346 EQV65346 FAR65346 FKN65346 FUJ65346 GEF65346 GOB65346 GXX65346 HHT65346 HRP65346 IBL65346 ILH65346 IVD65346 JEZ65346 JOV65346 JYR65346 KIN65346 KSJ65346 LCF65346 LMB65346 LVX65346 MFT65346 MPP65346 MZL65346 NJH65346 NTD65346 OCZ65346 OMV65346 OWR65346 PGN65346 PQJ65346 QAF65346 QKB65346 QTX65346 RDT65346 RNP65346 RXL65346 SHH65346 SRD65346 TAZ65346 TKV65346 TUR65346 UEN65346 UOJ65346 UYF65346 VIB65346 VRX65346 WBT65346 WLP65346 WVL65346 D130882 IZ130882 SV130882 ACR130882 AMN130882 AWJ130882 BGF130882 BQB130882 BZX130882 CJT130882 CTP130882 DDL130882 DNH130882 DXD130882 EGZ130882 EQV130882 FAR130882 FKN130882 FUJ130882 GEF130882 GOB130882 GXX130882 HHT130882 HRP130882 IBL130882 ILH130882 IVD130882 JEZ130882 JOV130882 JYR130882 KIN130882 KSJ130882 LCF130882 LMB130882 LVX130882 MFT130882 MPP130882 MZL130882 NJH130882 NTD130882 OCZ130882 OMV130882 OWR130882 PGN130882 PQJ130882 QAF130882 QKB130882 QTX130882 RDT130882 RNP130882 RXL130882 SHH130882 SRD130882 TAZ130882 TKV130882 TUR130882 UEN130882 UOJ130882 UYF130882 VIB130882 VRX130882 WBT130882 WLP130882 WVL130882 D196418 IZ196418 SV196418 ACR196418 AMN196418 AWJ196418 BGF196418 BQB196418 BZX196418 CJT196418 CTP196418 DDL196418 DNH196418 DXD196418 EGZ196418 EQV196418 FAR196418 FKN196418 FUJ196418 GEF196418 GOB196418 GXX196418 HHT196418 HRP196418 IBL196418 ILH196418 IVD196418 JEZ196418 JOV196418 JYR196418 KIN196418 KSJ196418 LCF196418 LMB196418 LVX196418 MFT196418 MPP196418 MZL196418 NJH196418 NTD196418 OCZ196418 OMV196418 OWR196418 PGN196418 PQJ196418 QAF196418 QKB196418 QTX196418 RDT196418 RNP196418 RXL196418 SHH196418 SRD196418 TAZ196418 TKV196418 TUR196418 UEN196418 UOJ196418 UYF196418 VIB196418 VRX196418 WBT196418 WLP196418 WVL196418 D261954 IZ261954 SV261954 ACR261954 AMN261954 AWJ261954 BGF261954 BQB261954 BZX261954 CJT261954 CTP261954 DDL261954 DNH261954 DXD261954 EGZ261954 EQV261954 FAR261954 FKN261954 FUJ261954 GEF261954 GOB261954 GXX261954 HHT261954 HRP261954 IBL261954 ILH261954 IVD261954 JEZ261954 JOV261954 JYR261954 KIN261954 KSJ261954 LCF261954 LMB261954 LVX261954 MFT261954 MPP261954 MZL261954 NJH261954 NTD261954 OCZ261954 OMV261954 OWR261954 PGN261954 PQJ261954 QAF261954 QKB261954 QTX261954 RDT261954 RNP261954 RXL261954 SHH261954 SRD261954 TAZ261954 TKV261954 TUR261954 UEN261954 UOJ261954 UYF261954 VIB261954 VRX261954 WBT261954 WLP261954 WVL261954 D327490 IZ327490 SV327490 ACR327490 AMN327490 AWJ327490 BGF327490 BQB327490 BZX327490 CJT327490 CTP327490 DDL327490 DNH327490 DXD327490 EGZ327490 EQV327490 FAR327490 FKN327490 FUJ327490 GEF327490 GOB327490 GXX327490 HHT327490 HRP327490 IBL327490 ILH327490 IVD327490 JEZ327490 JOV327490 JYR327490 KIN327490 KSJ327490 LCF327490 LMB327490 LVX327490 MFT327490 MPP327490 MZL327490 NJH327490 NTD327490 OCZ327490 OMV327490 OWR327490 PGN327490 PQJ327490 QAF327490 QKB327490 QTX327490 RDT327490 RNP327490 RXL327490 SHH327490 SRD327490 TAZ327490 TKV327490 TUR327490 UEN327490 UOJ327490 UYF327490 VIB327490 VRX327490 WBT327490 WLP327490 WVL327490 D393026 IZ393026 SV393026 ACR393026 AMN393026 AWJ393026 BGF393026 BQB393026 BZX393026 CJT393026 CTP393026 DDL393026 DNH393026 DXD393026 EGZ393026 EQV393026 FAR393026 FKN393026 FUJ393026 GEF393026 GOB393026 GXX393026 HHT393026 HRP393026 IBL393026 ILH393026 IVD393026 JEZ393026 JOV393026 JYR393026 KIN393026 KSJ393026 LCF393026 LMB393026 LVX393026 MFT393026 MPP393026 MZL393026 NJH393026 NTD393026 OCZ393026 OMV393026 OWR393026 PGN393026 PQJ393026 QAF393026 QKB393026 QTX393026 RDT393026 RNP393026 RXL393026 SHH393026 SRD393026 TAZ393026 TKV393026 TUR393026 UEN393026 UOJ393026 UYF393026 VIB393026 VRX393026 WBT393026 WLP393026 WVL393026 D458562 IZ458562 SV458562 ACR458562 AMN458562 AWJ458562 BGF458562 BQB458562 BZX458562 CJT458562 CTP458562 DDL458562 DNH458562 DXD458562 EGZ458562 EQV458562 FAR458562 FKN458562 FUJ458562 GEF458562 GOB458562 GXX458562 HHT458562 HRP458562 IBL458562 ILH458562 IVD458562 JEZ458562 JOV458562 JYR458562 KIN458562 KSJ458562 LCF458562 LMB458562 LVX458562 MFT458562 MPP458562 MZL458562 NJH458562 NTD458562 OCZ458562 OMV458562 OWR458562 PGN458562 PQJ458562 QAF458562 QKB458562 QTX458562 RDT458562 RNP458562 RXL458562 SHH458562 SRD458562 TAZ458562 TKV458562 TUR458562 UEN458562 UOJ458562 UYF458562 VIB458562 VRX458562 WBT458562 WLP458562 WVL458562 D524098 IZ524098 SV524098 ACR524098 AMN524098 AWJ524098 BGF524098 BQB524098 BZX524098 CJT524098 CTP524098 DDL524098 DNH524098 DXD524098 EGZ524098 EQV524098 FAR524098 FKN524098 FUJ524098 GEF524098 GOB524098 GXX524098 HHT524098 HRP524098 IBL524098 ILH524098 IVD524098 JEZ524098 JOV524098 JYR524098 KIN524098 KSJ524098 LCF524098 LMB524098 LVX524098 MFT524098 MPP524098 MZL524098 NJH524098 NTD524098 OCZ524098 OMV524098 OWR524098 PGN524098 PQJ524098 QAF524098 QKB524098 QTX524098 RDT524098 RNP524098 RXL524098 SHH524098 SRD524098 TAZ524098 TKV524098 TUR524098 UEN524098 UOJ524098 UYF524098 VIB524098 VRX524098 WBT524098 WLP524098 WVL524098 D589634 IZ589634 SV589634 ACR589634 AMN589634 AWJ589634 BGF589634 BQB589634 BZX589634 CJT589634 CTP589634 DDL589634 DNH589634 DXD589634 EGZ589634 EQV589634 FAR589634 FKN589634 FUJ589634 GEF589634 GOB589634 GXX589634 HHT589634 HRP589634 IBL589634 ILH589634 IVD589634 JEZ589634 JOV589634 JYR589634 KIN589634 KSJ589634 LCF589634 LMB589634 LVX589634 MFT589634 MPP589634 MZL589634 NJH589634 NTD589634 OCZ589634 OMV589634 OWR589634 PGN589634 PQJ589634 QAF589634 QKB589634 QTX589634 RDT589634 RNP589634 RXL589634 SHH589634 SRD589634 TAZ589634 TKV589634 TUR589634 UEN589634 UOJ589634 UYF589634 VIB589634 VRX589634 WBT589634 WLP589634 WVL589634 D655170 IZ655170 SV655170 ACR655170 AMN655170 AWJ655170 BGF655170 BQB655170 BZX655170 CJT655170 CTP655170 DDL655170 DNH655170 DXD655170 EGZ655170 EQV655170 FAR655170 FKN655170 FUJ655170 GEF655170 GOB655170 GXX655170 HHT655170 HRP655170 IBL655170 ILH655170 IVD655170 JEZ655170 JOV655170 JYR655170 KIN655170 KSJ655170 LCF655170 LMB655170 LVX655170 MFT655170 MPP655170 MZL655170 NJH655170 NTD655170 OCZ655170 OMV655170 OWR655170 PGN655170 PQJ655170 QAF655170 QKB655170 QTX655170 RDT655170 RNP655170 RXL655170 SHH655170 SRD655170 TAZ655170 TKV655170 TUR655170 UEN655170 UOJ655170 UYF655170 VIB655170 VRX655170 WBT655170 WLP655170 WVL655170 D720706 IZ720706 SV720706 ACR720706 AMN720706 AWJ720706 BGF720706 BQB720706 BZX720706 CJT720706 CTP720706 DDL720706 DNH720706 DXD720706 EGZ720706 EQV720706 FAR720706 FKN720706 FUJ720706 GEF720706 GOB720706 GXX720706 HHT720706 HRP720706 IBL720706 ILH720706 IVD720706 JEZ720706 JOV720706 JYR720706 KIN720706 KSJ720706 LCF720706 LMB720706 LVX720706 MFT720706 MPP720706 MZL720706 NJH720706 NTD720706 OCZ720706 OMV720706 OWR720706 PGN720706 PQJ720706 QAF720706 QKB720706 QTX720706 RDT720706 RNP720706 RXL720706 SHH720706 SRD720706 TAZ720706 TKV720706 TUR720706 UEN720706 UOJ720706 UYF720706 VIB720706 VRX720706 WBT720706 WLP720706 WVL720706 D786242 IZ786242 SV786242 ACR786242 AMN786242 AWJ786242 BGF786242 BQB786242 BZX786242 CJT786242 CTP786242 DDL786242 DNH786242 DXD786242 EGZ786242 EQV786242 FAR786242 FKN786242 FUJ786242 GEF786242 GOB786242 GXX786242 HHT786242 HRP786242 IBL786242 ILH786242 IVD786242 JEZ786242 JOV786242 JYR786242 KIN786242 KSJ786242 LCF786242 LMB786242 LVX786242 MFT786242 MPP786242 MZL786242 NJH786242 NTD786242 OCZ786242 OMV786242 OWR786242 PGN786242 PQJ786242 QAF786242 QKB786242 QTX786242 RDT786242 RNP786242 RXL786242 SHH786242 SRD786242 TAZ786242 TKV786242 TUR786242 UEN786242 UOJ786242 UYF786242 VIB786242 VRX786242 WBT786242 WLP786242 WVL786242 D851778 IZ851778 SV851778 ACR851778 AMN851778 AWJ851778 BGF851778 BQB851778 BZX851778 CJT851778 CTP851778 DDL851778 DNH851778 DXD851778 EGZ851778 EQV851778 FAR851778 FKN851778 FUJ851778 GEF851778 GOB851778 GXX851778 HHT851778 HRP851778 IBL851778 ILH851778 IVD851778 JEZ851778 JOV851778 JYR851778 KIN851778 KSJ851778 LCF851778 LMB851778 LVX851778 MFT851778 MPP851778 MZL851778 NJH851778 NTD851778 OCZ851778 OMV851778 OWR851778 PGN851778 PQJ851778 QAF851778 QKB851778 QTX851778 RDT851778 RNP851778 RXL851778 SHH851778 SRD851778 TAZ851778 TKV851778 TUR851778 UEN851778 UOJ851778 UYF851778 VIB851778 VRX851778 WBT851778 WLP851778 WVL851778 D917314 IZ917314 SV917314 ACR917314 AMN917314 AWJ917314 BGF917314 BQB917314 BZX917314 CJT917314 CTP917314 DDL917314 DNH917314 DXD917314 EGZ917314 EQV917314 FAR917314 FKN917314 FUJ917314 GEF917314 GOB917314 GXX917314 HHT917314 HRP917314 IBL917314 ILH917314 IVD917314 JEZ917314 JOV917314 JYR917314 KIN917314 KSJ917314 LCF917314 LMB917314 LVX917314 MFT917314 MPP917314 MZL917314 NJH917314 NTD917314 OCZ917314 OMV917314 OWR917314 PGN917314 PQJ917314 QAF917314 QKB917314 QTX917314 RDT917314 RNP917314 RXL917314 SHH917314 SRD917314 TAZ917314 TKV917314 TUR917314 UEN917314 UOJ917314 UYF917314 VIB917314 VRX917314 WBT917314 WLP917314 WVL917314 D982850 IZ982850 SV982850 ACR982850 AMN982850 AWJ982850 BGF982850 BQB982850 BZX982850 CJT982850 CTP982850 DDL982850 DNH982850 DXD982850 EGZ982850 EQV982850 FAR982850 FKN982850 FUJ982850 GEF982850 GOB982850 GXX982850 HHT982850 HRP982850 IBL982850 ILH982850 IVD982850 JEZ982850 JOV982850 JYR982850 KIN982850 KSJ982850 LCF982850 LMB982850 LVX982850 MFT982850 MPP982850 MZL982850 NJH982850 NTD982850 OCZ982850 OMV982850 OWR982850 PGN982850 PQJ982850 QAF982850 QKB982850 QTX982850 RDT982850 RNP982850 RXL982850 SHH982850 SRD982850 TAZ982850 TKV982850 TUR982850 UEN982850 UOJ982850 UYF982850 VIB982850 VRX982850 WBT982850 WLP982850 WVL982850 A65343:C65343 IX65343:IY65343 ST65343:SU65343 ACP65343:ACQ65343 AML65343:AMM65343 AWH65343:AWI65343 BGD65343:BGE65343 BPZ65343:BQA65343 BZV65343:BZW65343 CJR65343:CJS65343 CTN65343:CTO65343 DDJ65343:DDK65343 DNF65343:DNG65343 DXB65343:DXC65343 EGX65343:EGY65343 EQT65343:EQU65343 FAP65343:FAQ65343 FKL65343:FKM65343 FUH65343:FUI65343 GED65343:GEE65343 GNZ65343:GOA65343 GXV65343:GXW65343 HHR65343:HHS65343 HRN65343:HRO65343 IBJ65343:IBK65343 ILF65343:ILG65343 IVB65343:IVC65343 JEX65343:JEY65343 JOT65343:JOU65343 JYP65343:JYQ65343 KIL65343:KIM65343 KSH65343:KSI65343 LCD65343:LCE65343 LLZ65343:LMA65343 LVV65343:LVW65343 MFR65343:MFS65343 MPN65343:MPO65343 MZJ65343:MZK65343 NJF65343:NJG65343 NTB65343:NTC65343 OCX65343:OCY65343 OMT65343:OMU65343 OWP65343:OWQ65343 PGL65343:PGM65343 PQH65343:PQI65343 QAD65343:QAE65343 QJZ65343:QKA65343 QTV65343:QTW65343 RDR65343:RDS65343 RNN65343:RNO65343 RXJ65343:RXK65343 SHF65343:SHG65343 SRB65343:SRC65343 TAX65343:TAY65343 TKT65343:TKU65343 TUP65343:TUQ65343 UEL65343:UEM65343 UOH65343:UOI65343 UYD65343:UYE65343 VHZ65343:VIA65343 VRV65343:VRW65343 WBR65343:WBS65343 WLN65343:WLO65343 WVJ65343:WVK65343 A130879:C130879 IX130879:IY130879 ST130879:SU130879 ACP130879:ACQ130879 AML130879:AMM130879 AWH130879:AWI130879 BGD130879:BGE130879 BPZ130879:BQA130879 BZV130879:BZW130879 CJR130879:CJS130879 CTN130879:CTO130879 DDJ130879:DDK130879 DNF130879:DNG130879 DXB130879:DXC130879 EGX130879:EGY130879 EQT130879:EQU130879 FAP130879:FAQ130879 FKL130879:FKM130879 FUH130879:FUI130879 GED130879:GEE130879 GNZ130879:GOA130879 GXV130879:GXW130879 HHR130879:HHS130879 HRN130879:HRO130879 IBJ130879:IBK130879 ILF130879:ILG130879 IVB130879:IVC130879 JEX130879:JEY130879 JOT130879:JOU130879 JYP130879:JYQ130879 KIL130879:KIM130879 KSH130879:KSI130879 LCD130879:LCE130879 LLZ130879:LMA130879 LVV130879:LVW130879 MFR130879:MFS130879 MPN130879:MPO130879 MZJ130879:MZK130879 NJF130879:NJG130879 NTB130879:NTC130879 OCX130879:OCY130879 OMT130879:OMU130879 OWP130879:OWQ130879 PGL130879:PGM130879 PQH130879:PQI130879 QAD130879:QAE130879 QJZ130879:QKA130879 QTV130879:QTW130879 RDR130879:RDS130879 RNN130879:RNO130879 RXJ130879:RXK130879 SHF130879:SHG130879 SRB130879:SRC130879 TAX130879:TAY130879 TKT130879:TKU130879 TUP130879:TUQ130879 UEL130879:UEM130879 UOH130879:UOI130879 UYD130879:UYE130879 VHZ130879:VIA130879 VRV130879:VRW130879 WBR130879:WBS130879 WLN130879:WLO130879 WVJ130879:WVK130879 A196415:C196415 IX196415:IY196415 ST196415:SU196415 ACP196415:ACQ196415 AML196415:AMM196415 AWH196415:AWI196415 BGD196415:BGE196415 BPZ196415:BQA196415 BZV196415:BZW196415 CJR196415:CJS196415 CTN196415:CTO196415 DDJ196415:DDK196415 DNF196415:DNG196415 DXB196415:DXC196415 EGX196415:EGY196415 EQT196415:EQU196415 FAP196415:FAQ196415 FKL196415:FKM196415 FUH196415:FUI196415 GED196415:GEE196415 GNZ196415:GOA196415 GXV196415:GXW196415 HHR196415:HHS196415 HRN196415:HRO196415 IBJ196415:IBK196415 ILF196415:ILG196415 IVB196415:IVC196415 JEX196415:JEY196415 JOT196415:JOU196415 JYP196415:JYQ196415 KIL196415:KIM196415 KSH196415:KSI196415 LCD196415:LCE196415 LLZ196415:LMA196415 LVV196415:LVW196415 MFR196415:MFS196415 MPN196415:MPO196415 MZJ196415:MZK196415 NJF196415:NJG196415 NTB196415:NTC196415 OCX196415:OCY196415 OMT196415:OMU196415 OWP196415:OWQ196415 PGL196415:PGM196415 PQH196415:PQI196415 QAD196415:QAE196415 QJZ196415:QKA196415 QTV196415:QTW196415 RDR196415:RDS196415 RNN196415:RNO196415 RXJ196415:RXK196415 SHF196415:SHG196415 SRB196415:SRC196415 TAX196415:TAY196415 TKT196415:TKU196415 TUP196415:TUQ196415 UEL196415:UEM196415 UOH196415:UOI196415 UYD196415:UYE196415 VHZ196415:VIA196415 VRV196415:VRW196415 WBR196415:WBS196415 WLN196415:WLO196415 WVJ196415:WVK196415 A261951:C261951 IX261951:IY261951 ST261951:SU261951 ACP261951:ACQ261951 AML261951:AMM261951 AWH261951:AWI261951 BGD261951:BGE261951 BPZ261951:BQA261951 BZV261951:BZW261951 CJR261951:CJS261951 CTN261951:CTO261951 DDJ261951:DDK261951 DNF261951:DNG261951 DXB261951:DXC261951 EGX261951:EGY261951 EQT261951:EQU261951 FAP261951:FAQ261951 FKL261951:FKM261951 FUH261951:FUI261951 GED261951:GEE261951 GNZ261951:GOA261951 GXV261951:GXW261951 HHR261951:HHS261951 HRN261951:HRO261951 IBJ261951:IBK261951 ILF261951:ILG261951 IVB261951:IVC261951 JEX261951:JEY261951 JOT261951:JOU261951 JYP261951:JYQ261951 KIL261951:KIM261951 KSH261951:KSI261951 LCD261951:LCE261951 LLZ261951:LMA261951 LVV261951:LVW261951 MFR261951:MFS261951 MPN261951:MPO261951 MZJ261951:MZK261951 NJF261951:NJG261951 NTB261951:NTC261951 OCX261951:OCY261951 OMT261951:OMU261951 OWP261951:OWQ261951 PGL261951:PGM261951 PQH261951:PQI261951 QAD261951:QAE261951 QJZ261951:QKA261951 QTV261951:QTW261951 RDR261951:RDS261951 RNN261951:RNO261951 RXJ261951:RXK261951 SHF261951:SHG261951 SRB261951:SRC261951 TAX261951:TAY261951 TKT261951:TKU261951 TUP261951:TUQ261951 UEL261951:UEM261951 UOH261951:UOI261951 UYD261951:UYE261951 VHZ261951:VIA261951 VRV261951:VRW261951 WBR261951:WBS261951 WLN261951:WLO261951 WVJ261951:WVK261951 A327487:C327487 IX327487:IY327487 ST327487:SU327487 ACP327487:ACQ327487 AML327487:AMM327487 AWH327487:AWI327487 BGD327487:BGE327487 BPZ327487:BQA327487 BZV327487:BZW327487 CJR327487:CJS327487 CTN327487:CTO327487 DDJ327487:DDK327487 DNF327487:DNG327487 DXB327487:DXC327487 EGX327487:EGY327487 EQT327487:EQU327487 FAP327487:FAQ327487 FKL327487:FKM327487 FUH327487:FUI327487 GED327487:GEE327487 GNZ327487:GOA327487 GXV327487:GXW327487 HHR327487:HHS327487 HRN327487:HRO327487 IBJ327487:IBK327487 ILF327487:ILG327487 IVB327487:IVC327487 JEX327487:JEY327487 JOT327487:JOU327487 JYP327487:JYQ327487 KIL327487:KIM327487 KSH327487:KSI327487 LCD327487:LCE327487 LLZ327487:LMA327487 LVV327487:LVW327487 MFR327487:MFS327487 MPN327487:MPO327487 MZJ327487:MZK327487 NJF327487:NJG327487 NTB327487:NTC327487 OCX327487:OCY327487 OMT327487:OMU327487 OWP327487:OWQ327487 PGL327487:PGM327487 PQH327487:PQI327487 QAD327487:QAE327487 QJZ327487:QKA327487 QTV327487:QTW327487 RDR327487:RDS327487 RNN327487:RNO327487 RXJ327487:RXK327487 SHF327487:SHG327487 SRB327487:SRC327487 TAX327487:TAY327487 TKT327487:TKU327487 TUP327487:TUQ327487 UEL327487:UEM327487 UOH327487:UOI327487 UYD327487:UYE327487 VHZ327487:VIA327487 VRV327487:VRW327487 WBR327487:WBS327487 WLN327487:WLO327487 WVJ327487:WVK327487 A393023:C393023 IX393023:IY393023 ST393023:SU393023 ACP393023:ACQ393023 AML393023:AMM393023 AWH393023:AWI393023 BGD393023:BGE393023 BPZ393023:BQA393023 BZV393023:BZW393023 CJR393023:CJS393023 CTN393023:CTO393023 DDJ393023:DDK393023 DNF393023:DNG393023 DXB393023:DXC393023 EGX393023:EGY393023 EQT393023:EQU393023 FAP393023:FAQ393023 FKL393023:FKM393023 FUH393023:FUI393023 GED393023:GEE393023 GNZ393023:GOA393023 GXV393023:GXW393023 HHR393023:HHS393023 HRN393023:HRO393023 IBJ393023:IBK393023 ILF393023:ILG393023 IVB393023:IVC393023 JEX393023:JEY393023 JOT393023:JOU393023 JYP393023:JYQ393023 KIL393023:KIM393023 KSH393023:KSI393023 LCD393023:LCE393023 LLZ393023:LMA393023 LVV393023:LVW393023 MFR393023:MFS393023 MPN393023:MPO393023 MZJ393023:MZK393023 NJF393023:NJG393023 NTB393023:NTC393023 OCX393023:OCY393023 OMT393023:OMU393023 OWP393023:OWQ393023 PGL393023:PGM393023 PQH393023:PQI393023 QAD393023:QAE393023 QJZ393023:QKA393023 QTV393023:QTW393023 RDR393023:RDS393023 RNN393023:RNO393023 RXJ393023:RXK393023 SHF393023:SHG393023 SRB393023:SRC393023 TAX393023:TAY393023 TKT393023:TKU393023 TUP393023:TUQ393023 UEL393023:UEM393023 UOH393023:UOI393023 UYD393023:UYE393023 VHZ393023:VIA393023 VRV393023:VRW393023 WBR393023:WBS393023 WLN393023:WLO393023 WVJ393023:WVK393023 A458559:C458559 IX458559:IY458559 ST458559:SU458559 ACP458559:ACQ458559 AML458559:AMM458559 AWH458559:AWI458559 BGD458559:BGE458559 BPZ458559:BQA458559 BZV458559:BZW458559 CJR458559:CJS458559 CTN458559:CTO458559 DDJ458559:DDK458559 DNF458559:DNG458559 DXB458559:DXC458559 EGX458559:EGY458559 EQT458559:EQU458559 FAP458559:FAQ458559 FKL458559:FKM458559 FUH458559:FUI458559 GED458559:GEE458559 GNZ458559:GOA458559 GXV458559:GXW458559 HHR458559:HHS458559 HRN458559:HRO458559 IBJ458559:IBK458559 ILF458559:ILG458559 IVB458559:IVC458559 JEX458559:JEY458559 JOT458559:JOU458559 JYP458559:JYQ458559 KIL458559:KIM458559 KSH458559:KSI458559 LCD458559:LCE458559 LLZ458559:LMA458559 LVV458559:LVW458559 MFR458559:MFS458559 MPN458559:MPO458559 MZJ458559:MZK458559 NJF458559:NJG458559 NTB458559:NTC458559 OCX458559:OCY458559 OMT458559:OMU458559 OWP458559:OWQ458559 PGL458559:PGM458559 PQH458559:PQI458559 QAD458559:QAE458559 QJZ458559:QKA458559 QTV458559:QTW458559 RDR458559:RDS458559 RNN458559:RNO458559 RXJ458559:RXK458559 SHF458559:SHG458559 SRB458559:SRC458559 TAX458559:TAY458559 TKT458559:TKU458559 TUP458559:TUQ458559 UEL458559:UEM458559 UOH458559:UOI458559 UYD458559:UYE458559 VHZ458559:VIA458559 VRV458559:VRW458559 WBR458559:WBS458559 WLN458559:WLO458559 WVJ458559:WVK458559 A524095:C524095 IX524095:IY524095 ST524095:SU524095 ACP524095:ACQ524095 AML524095:AMM524095 AWH524095:AWI524095 BGD524095:BGE524095 BPZ524095:BQA524095 BZV524095:BZW524095 CJR524095:CJS524095 CTN524095:CTO524095 DDJ524095:DDK524095 DNF524095:DNG524095 DXB524095:DXC524095 EGX524095:EGY524095 EQT524095:EQU524095 FAP524095:FAQ524095 FKL524095:FKM524095 FUH524095:FUI524095 GED524095:GEE524095 GNZ524095:GOA524095 GXV524095:GXW524095 HHR524095:HHS524095 HRN524095:HRO524095 IBJ524095:IBK524095 ILF524095:ILG524095 IVB524095:IVC524095 JEX524095:JEY524095 JOT524095:JOU524095 JYP524095:JYQ524095 KIL524095:KIM524095 KSH524095:KSI524095 LCD524095:LCE524095 LLZ524095:LMA524095 LVV524095:LVW524095 MFR524095:MFS524095 MPN524095:MPO524095 MZJ524095:MZK524095 NJF524095:NJG524095 NTB524095:NTC524095 OCX524095:OCY524095 OMT524095:OMU524095 OWP524095:OWQ524095 PGL524095:PGM524095 PQH524095:PQI524095 QAD524095:QAE524095 QJZ524095:QKA524095 QTV524095:QTW524095 RDR524095:RDS524095 RNN524095:RNO524095 RXJ524095:RXK524095 SHF524095:SHG524095 SRB524095:SRC524095 TAX524095:TAY524095 TKT524095:TKU524095 TUP524095:TUQ524095 UEL524095:UEM524095 UOH524095:UOI524095 UYD524095:UYE524095 VHZ524095:VIA524095 VRV524095:VRW524095 WBR524095:WBS524095 WLN524095:WLO524095 WVJ524095:WVK524095 A589631:C589631 IX589631:IY589631 ST589631:SU589631 ACP589631:ACQ589631 AML589631:AMM589631 AWH589631:AWI589631 BGD589631:BGE589631 BPZ589631:BQA589631 BZV589631:BZW589631 CJR589631:CJS589631 CTN589631:CTO589631 DDJ589631:DDK589631 DNF589631:DNG589631 DXB589631:DXC589631 EGX589631:EGY589631 EQT589631:EQU589631 FAP589631:FAQ589631 FKL589631:FKM589631 FUH589631:FUI589631 GED589631:GEE589631 GNZ589631:GOA589631 GXV589631:GXW589631 HHR589631:HHS589631 HRN589631:HRO589631 IBJ589631:IBK589631 ILF589631:ILG589631 IVB589631:IVC589631 JEX589631:JEY589631 JOT589631:JOU589631 JYP589631:JYQ589631 KIL589631:KIM589631 KSH589631:KSI589631 LCD589631:LCE589631 LLZ589631:LMA589631 LVV589631:LVW589631 MFR589631:MFS589631 MPN589631:MPO589631 MZJ589631:MZK589631 NJF589631:NJG589631 NTB589631:NTC589631 OCX589631:OCY589631 OMT589631:OMU589631 OWP589631:OWQ589631 PGL589631:PGM589631 PQH589631:PQI589631 QAD589631:QAE589631 QJZ589631:QKA589631 QTV589631:QTW589631 RDR589631:RDS589631 RNN589631:RNO589631 RXJ589631:RXK589631 SHF589631:SHG589631 SRB589631:SRC589631 TAX589631:TAY589631 TKT589631:TKU589631 TUP589631:TUQ589631 UEL589631:UEM589631 UOH589631:UOI589631 UYD589631:UYE589631 VHZ589631:VIA589631 VRV589631:VRW589631 WBR589631:WBS589631 WLN589631:WLO589631 WVJ589631:WVK589631 A655167:C655167 IX655167:IY655167 ST655167:SU655167 ACP655167:ACQ655167 AML655167:AMM655167 AWH655167:AWI655167 BGD655167:BGE655167 BPZ655167:BQA655167 BZV655167:BZW655167 CJR655167:CJS655167 CTN655167:CTO655167 DDJ655167:DDK655167 DNF655167:DNG655167 DXB655167:DXC655167 EGX655167:EGY655167 EQT655167:EQU655167 FAP655167:FAQ655167 FKL655167:FKM655167 FUH655167:FUI655167 GED655167:GEE655167 GNZ655167:GOA655167 GXV655167:GXW655167 HHR655167:HHS655167 HRN655167:HRO655167 IBJ655167:IBK655167 ILF655167:ILG655167 IVB655167:IVC655167 JEX655167:JEY655167 JOT655167:JOU655167 JYP655167:JYQ655167 KIL655167:KIM655167 KSH655167:KSI655167 LCD655167:LCE655167 LLZ655167:LMA655167 LVV655167:LVW655167 MFR655167:MFS655167 MPN655167:MPO655167 MZJ655167:MZK655167 NJF655167:NJG655167 NTB655167:NTC655167 OCX655167:OCY655167 OMT655167:OMU655167 OWP655167:OWQ655167 PGL655167:PGM655167 PQH655167:PQI655167 QAD655167:QAE655167 QJZ655167:QKA655167 QTV655167:QTW655167 RDR655167:RDS655167 RNN655167:RNO655167 RXJ655167:RXK655167 SHF655167:SHG655167 SRB655167:SRC655167 TAX655167:TAY655167 TKT655167:TKU655167 TUP655167:TUQ655167 UEL655167:UEM655167 UOH655167:UOI655167 UYD655167:UYE655167 VHZ655167:VIA655167 VRV655167:VRW655167 WBR655167:WBS655167 WLN655167:WLO655167 WVJ655167:WVK655167 A720703:C720703 IX720703:IY720703 ST720703:SU720703 ACP720703:ACQ720703 AML720703:AMM720703 AWH720703:AWI720703 BGD720703:BGE720703 BPZ720703:BQA720703 BZV720703:BZW720703 CJR720703:CJS720703 CTN720703:CTO720703 DDJ720703:DDK720703 DNF720703:DNG720703 DXB720703:DXC720703 EGX720703:EGY720703 EQT720703:EQU720703 FAP720703:FAQ720703 FKL720703:FKM720703 FUH720703:FUI720703 GED720703:GEE720703 GNZ720703:GOA720703 GXV720703:GXW720703 HHR720703:HHS720703 HRN720703:HRO720703 IBJ720703:IBK720703 ILF720703:ILG720703 IVB720703:IVC720703 JEX720703:JEY720703 JOT720703:JOU720703 JYP720703:JYQ720703 KIL720703:KIM720703 KSH720703:KSI720703 LCD720703:LCE720703 LLZ720703:LMA720703 LVV720703:LVW720703 MFR720703:MFS720703 MPN720703:MPO720703 MZJ720703:MZK720703 NJF720703:NJG720703 NTB720703:NTC720703 OCX720703:OCY720703 OMT720703:OMU720703 OWP720703:OWQ720703 PGL720703:PGM720703 PQH720703:PQI720703 QAD720703:QAE720703 QJZ720703:QKA720703 QTV720703:QTW720703 RDR720703:RDS720703 RNN720703:RNO720703 RXJ720703:RXK720703 SHF720703:SHG720703 SRB720703:SRC720703 TAX720703:TAY720703 TKT720703:TKU720703 TUP720703:TUQ720703 UEL720703:UEM720703 UOH720703:UOI720703 UYD720703:UYE720703 VHZ720703:VIA720703 VRV720703:VRW720703 WBR720703:WBS720703 WLN720703:WLO720703 WVJ720703:WVK720703 A786239:C786239 IX786239:IY786239 ST786239:SU786239 ACP786239:ACQ786239 AML786239:AMM786239 AWH786239:AWI786239 BGD786239:BGE786239 BPZ786239:BQA786239 BZV786239:BZW786239 CJR786239:CJS786239 CTN786239:CTO786239 DDJ786239:DDK786239 DNF786239:DNG786239 DXB786239:DXC786239 EGX786239:EGY786239 EQT786239:EQU786239 FAP786239:FAQ786239 FKL786239:FKM786239 FUH786239:FUI786239 GED786239:GEE786239 GNZ786239:GOA786239 GXV786239:GXW786239 HHR786239:HHS786239 HRN786239:HRO786239 IBJ786239:IBK786239 ILF786239:ILG786239 IVB786239:IVC786239 JEX786239:JEY786239 JOT786239:JOU786239 JYP786239:JYQ786239 KIL786239:KIM786239 KSH786239:KSI786239 LCD786239:LCE786239 LLZ786239:LMA786239 LVV786239:LVW786239 MFR786239:MFS786239 MPN786239:MPO786239 MZJ786239:MZK786239 NJF786239:NJG786239 NTB786239:NTC786239 OCX786239:OCY786239 OMT786239:OMU786239 OWP786239:OWQ786239 PGL786239:PGM786239 PQH786239:PQI786239 QAD786239:QAE786239 QJZ786239:QKA786239 QTV786239:QTW786239 RDR786239:RDS786239 RNN786239:RNO786239 RXJ786239:RXK786239 SHF786239:SHG786239 SRB786239:SRC786239 TAX786239:TAY786239 TKT786239:TKU786239 TUP786239:TUQ786239 UEL786239:UEM786239 UOH786239:UOI786239 UYD786239:UYE786239 VHZ786239:VIA786239 VRV786239:VRW786239 WBR786239:WBS786239 WLN786239:WLO786239 WVJ786239:WVK786239 A851775:C851775 IX851775:IY851775 ST851775:SU851775 ACP851775:ACQ851775 AML851775:AMM851775 AWH851775:AWI851775 BGD851775:BGE851775 BPZ851775:BQA851775 BZV851775:BZW851775 CJR851775:CJS851775 CTN851775:CTO851775 DDJ851775:DDK851775 DNF851775:DNG851775 DXB851775:DXC851775 EGX851775:EGY851775 EQT851775:EQU851775 FAP851775:FAQ851775 FKL851775:FKM851775 FUH851775:FUI851775 GED851775:GEE851775 GNZ851775:GOA851775 GXV851775:GXW851775 HHR851775:HHS851775 HRN851775:HRO851775 IBJ851775:IBK851775 ILF851775:ILG851775 IVB851775:IVC851775 JEX851775:JEY851775 JOT851775:JOU851775 JYP851775:JYQ851775 KIL851775:KIM851775 KSH851775:KSI851775 LCD851775:LCE851775 LLZ851775:LMA851775 LVV851775:LVW851775 MFR851775:MFS851775 MPN851775:MPO851775 MZJ851775:MZK851775 NJF851775:NJG851775 NTB851775:NTC851775 OCX851775:OCY851775 OMT851775:OMU851775 OWP851775:OWQ851775 PGL851775:PGM851775 PQH851775:PQI851775 QAD851775:QAE851775 QJZ851775:QKA851775 QTV851775:QTW851775 RDR851775:RDS851775 RNN851775:RNO851775 RXJ851775:RXK851775 SHF851775:SHG851775 SRB851775:SRC851775 TAX851775:TAY851775 TKT851775:TKU851775 TUP851775:TUQ851775 UEL851775:UEM851775 UOH851775:UOI851775 UYD851775:UYE851775 VHZ851775:VIA851775 VRV851775:VRW851775 WBR851775:WBS851775 WLN851775:WLO851775 WVJ851775:WVK851775 A917311:C917311 IX917311:IY917311 ST917311:SU917311 ACP917311:ACQ917311 AML917311:AMM917311 AWH917311:AWI917311 BGD917311:BGE917311 BPZ917311:BQA917311 BZV917311:BZW917311 CJR917311:CJS917311 CTN917311:CTO917311 DDJ917311:DDK917311 DNF917311:DNG917311 DXB917311:DXC917311 EGX917311:EGY917311 EQT917311:EQU917311 FAP917311:FAQ917311 FKL917311:FKM917311 FUH917311:FUI917311 GED917311:GEE917311 GNZ917311:GOA917311 GXV917311:GXW917311 HHR917311:HHS917311 HRN917311:HRO917311 IBJ917311:IBK917311 ILF917311:ILG917311 IVB917311:IVC917311 JEX917311:JEY917311 JOT917311:JOU917311 JYP917311:JYQ917311 KIL917311:KIM917311 KSH917311:KSI917311 LCD917311:LCE917311 LLZ917311:LMA917311 LVV917311:LVW917311 MFR917311:MFS917311 MPN917311:MPO917311 MZJ917311:MZK917311 NJF917311:NJG917311 NTB917311:NTC917311 OCX917311:OCY917311 OMT917311:OMU917311 OWP917311:OWQ917311 PGL917311:PGM917311 PQH917311:PQI917311 QAD917311:QAE917311 QJZ917311:QKA917311 QTV917311:QTW917311 RDR917311:RDS917311 RNN917311:RNO917311 RXJ917311:RXK917311 SHF917311:SHG917311 SRB917311:SRC917311 TAX917311:TAY917311 TKT917311:TKU917311 TUP917311:TUQ917311 UEL917311:UEM917311 UOH917311:UOI917311 UYD917311:UYE917311 VHZ917311:VIA917311 VRV917311:VRW917311 WBR917311:WBS917311 WLN917311:WLO917311 WVJ917311:WVK917311 A982847:C982847 IX982847:IY982847 ST982847:SU982847 ACP982847:ACQ982847 AML982847:AMM982847 AWH982847:AWI982847 BGD982847:BGE982847 BPZ982847:BQA982847 BZV982847:BZW982847 CJR982847:CJS982847 CTN982847:CTO982847 DDJ982847:DDK982847 DNF982847:DNG982847 DXB982847:DXC982847 EGX982847:EGY982847 EQT982847:EQU982847 FAP982847:FAQ982847 FKL982847:FKM982847 FUH982847:FUI982847 GED982847:GEE982847 GNZ982847:GOA982847 GXV982847:GXW982847 HHR982847:HHS982847 HRN982847:HRO982847 IBJ982847:IBK982847 ILF982847:ILG982847 IVB982847:IVC982847 JEX982847:JEY982847 JOT982847:JOU982847 JYP982847:JYQ982847 KIL982847:KIM982847 KSH982847:KSI982847 LCD982847:LCE982847 LLZ982847:LMA982847 LVV982847:LVW982847 MFR982847:MFS982847 MPN982847:MPO982847 MZJ982847:MZK982847 NJF982847:NJG982847 NTB982847:NTC982847 OCX982847:OCY982847 OMT982847:OMU982847 OWP982847:OWQ982847 PGL982847:PGM982847 PQH982847:PQI982847 QAD982847:QAE982847 QJZ982847:QKA982847 QTV982847:QTW982847 RDR982847:RDS982847 RNN982847:RNO982847 RXJ982847:RXK982847 SHF982847:SHG982847 SRB982847:SRC982847 TAX982847:TAY982847 TKT982847:TKU982847 TUP982847:TUQ982847 UEL982847:UEM982847 UOH982847:UOI982847 UYD982847:UYE982847 VHZ982847:VIA982847 VRV982847:VRW982847 WBR982847:WBS982847 WLN982847:WLO982847 WVJ982847:WVK982847 WVL35 WLP35 WBT35 VRX35 VIB35 UYF35 UOJ35 UEN35 TUR35 TKV35 TAZ35 SRD35 SHH35 RXL35 RNP35 RDT35 QTX35 QKB35 QAF35 PQJ35 PGN35 OWR35 OMV35 OCZ35 NTD35 NJH35 MZL35 MPP35 MFT35 LVX35 LMB35 LCF35 KSJ35 KIN35 JYR35 JOV35 JEZ35 IVD35 ILH35 IBL35 HRP35 HHT35 GXX35 GOB35 GEF35 FUJ35 FKN35 FAR35 EQV35 EGZ35 DXD35 DNH35 DDL35 CTP35 CJT35 BZX35 BQB35 BGF35 AWJ35 AMN35 ACR35 SV35 IZ35 D65346">
      <formula1>#REF!</formula1>
    </dataValidation>
    <dataValidation type="list" allowBlank="1" showInputMessage="1" showErrorMessage="1" sqref="M3:M4 M6:M51">
      <formula1>"210 013 013,210 012 013,210 012 006,210 012 020,210 012 083,210 012 084"</formula1>
    </dataValidation>
    <dataValidation type="list" allowBlank="1" showInputMessage="1" showErrorMessage="1" sqref="M2 M5">
      <formula1>"210 002 013,210 012 013,210 012 006,210 012 020,210 012 083,210 012 084"</formula1>
    </dataValidation>
  </dataValidations>
  <printOptions horizontalCentered="1" verticalCentered="1"/>
  <pageMargins left="0.26" right="0" top="0" bottom="0" header="0" footer="0"/>
  <pageSetup paperSize="9"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Planning</vt:lpstr>
      <vt:lpstr>Paramètres</vt:lpstr>
    </vt:vector>
  </TitlesOfParts>
  <Company>Ministère de la Justice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Etat déclaratif astreintes, prime encadrement de nuit et Indem horaire travail DJF</dc:title>
  <dc:creator>christophe-philippe.teissier@justice.fr;DIRPJJ SUD-EST/Service Paye</dc:creator>
  <cp:lastModifiedBy>Utilisateur de Microsoft Office</cp:lastModifiedBy>
  <cp:lastPrinted>2017-05-16T07:42:32Z</cp:lastPrinted>
  <dcterms:created xsi:type="dcterms:W3CDTF">2008-11-27T09:11:44Z</dcterms:created>
  <dcterms:modified xsi:type="dcterms:W3CDTF">2017-08-05T21:05:47Z</dcterms:modified>
</cp:coreProperties>
</file>