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2880" yWindow="105" windowWidth="20115" windowHeight="7875"/>
  </bookViews>
  <sheets>
    <sheet name="Compte" sheetId="1" r:id="rId1"/>
    <sheet name="tableau croisé dynamique" sheetId="7" r:id="rId2"/>
  </sheets>
  <calcPr calcId="144525" concurrentCalc="0"/>
  <pivotCaches>
    <pivotCache cacheId="0" r:id="rId3"/>
  </pivotCaches>
</workbook>
</file>

<file path=xl/calcChain.xml><?xml version="1.0" encoding="utf-8"?>
<calcChain xmlns="http://schemas.openxmlformats.org/spreadsheetml/2006/main">
  <c r="U3" i="1" l="1"/>
  <c r="U4" i="1"/>
  <c r="U5" i="1"/>
  <c r="U6" i="1"/>
  <c r="U7" i="1"/>
  <c r="U8" i="1"/>
  <c r="U9" i="1"/>
  <c r="U10" i="1"/>
  <c r="U11" i="1"/>
  <c r="U12" i="1"/>
  <c r="U13" i="1"/>
  <c r="U14" i="1"/>
  <c r="U15" i="1"/>
  <c r="U16" i="1"/>
  <c r="U17" i="1"/>
  <c r="U18" i="1"/>
  <c r="U19" i="1"/>
  <c r="U20" i="1"/>
  <c r="U21" i="1"/>
  <c r="U22" i="1"/>
  <c r="U23" i="1"/>
  <c r="U24" i="1"/>
  <c r="U25" i="1"/>
  <c r="U26" i="1"/>
  <c r="U27" i="1"/>
  <c r="U28" i="1"/>
  <c r="U29" i="1"/>
  <c r="U30" i="1"/>
  <c r="U31" i="1"/>
  <c r="U32" i="1"/>
  <c r="U33" i="1"/>
  <c r="U34" i="1"/>
  <c r="U35" i="1"/>
  <c r="U36" i="1"/>
  <c r="U37" i="1"/>
  <c r="U38" i="1"/>
  <c r="U39" i="1"/>
  <c r="U40" i="1"/>
  <c r="U41" i="1"/>
  <c r="U42" i="1"/>
  <c r="U43" i="1"/>
  <c r="U44" i="1"/>
  <c r="U45" i="1"/>
  <c r="U46" i="1"/>
  <c r="U47" i="1"/>
  <c r="U48" i="1"/>
  <c r="U49" i="1"/>
  <c r="U50" i="1"/>
  <c r="U51" i="1"/>
  <c r="U52" i="1"/>
  <c r="U53" i="1"/>
  <c r="U54" i="1"/>
  <c r="U55" i="1"/>
  <c r="U56" i="1"/>
  <c r="U57" i="1"/>
  <c r="U58" i="1"/>
  <c r="U59" i="1"/>
  <c r="U60" i="1"/>
  <c r="U61" i="1"/>
  <c r="U62" i="1"/>
  <c r="U63" i="1"/>
  <c r="U64" i="1"/>
  <c r="U65" i="1"/>
  <c r="U66" i="1"/>
  <c r="U67" i="1"/>
  <c r="U68" i="1"/>
  <c r="U69" i="1"/>
  <c r="U70" i="1"/>
  <c r="U71" i="1"/>
  <c r="U148" i="1"/>
  <c r="U147" i="1"/>
  <c r="U146" i="1"/>
  <c r="U145" i="1"/>
  <c r="U144" i="1"/>
  <c r="U143" i="1"/>
  <c r="U142" i="1"/>
  <c r="U141" i="1"/>
  <c r="U140" i="1"/>
  <c r="U139" i="1"/>
  <c r="U138" i="1"/>
  <c r="U137" i="1"/>
  <c r="U136" i="1"/>
  <c r="U135" i="1"/>
  <c r="U134" i="1"/>
  <c r="U133" i="1"/>
  <c r="U132" i="1"/>
  <c r="U131" i="1"/>
  <c r="U130" i="1"/>
  <c r="U129" i="1"/>
  <c r="U128" i="1"/>
  <c r="U127" i="1"/>
  <c r="U126" i="1"/>
  <c r="U125" i="1"/>
  <c r="U124" i="1"/>
  <c r="U123" i="1"/>
  <c r="U122" i="1"/>
  <c r="U121" i="1"/>
  <c r="U120" i="1"/>
  <c r="U119" i="1"/>
  <c r="U118" i="1"/>
  <c r="U117" i="1"/>
  <c r="U116" i="1"/>
  <c r="U115" i="1"/>
  <c r="U114" i="1"/>
  <c r="U113" i="1"/>
  <c r="U112" i="1"/>
  <c r="U111" i="1"/>
  <c r="U110" i="1"/>
  <c r="U109" i="1"/>
  <c r="U108" i="1"/>
  <c r="U107" i="1"/>
  <c r="U106" i="1"/>
  <c r="U105" i="1"/>
  <c r="U104" i="1"/>
  <c r="U103" i="1"/>
  <c r="U102" i="1"/>
  <c r="U101" i="1"/>
  <c r="U100" i="1"/>
  <c r="U99" i="1"/>
  <c r="U98" i="1"/>
  <c r="U97" i="1"/>
  <c r="U96" i="1"/>
  <c r="U95" i="1"/>
  <c r="U94" i="1"/>
  <c r="U93" i="1"/>
  <c r="U92" i="1"/>
  <c r="U91" i="1"/>
  <c r="U90" i="1"/>
  <c r="U89" i="1"/>
  <c r="U88" i="1"/>
  <c r="U87" i="1"/>
  <c r="U86" i="1"/>
  <c r="U85" i="1"/>
  <c r="U84" i="1"/>
  <c r="U83" i="1"/>
  <c r="U82" i="1"/>
  <c r="U81" i="1"/>
  <c r="U80" i="1"/>
  <c r="U79" i="1"/>
  <c r="U78" i="1"/>
  <c r="U77" i="1"/>
  <c r="U76" i="1"/>
  <c r="U75" i="1"/>
  <c r="U74" i="1"/>
  <c r="U73" i="1"/>
  <c r="U72" i="1"/>
  <c r="B24" i="1"/>
  <c r="E15" i="1"/>
  <c r="F15" i="1"/>
  <c r="E13" i="1"/>
  <c r="F13" i="1"/>
  <c r="F11" i="1"/>
  <c r="E7" i="1"/>
  <c r="J3" i="1"/>
  <c r="J4" i="1"/>
  <c r="J2" i="1"/>
</calcChain>
</file>

<file path=xl/sharedStrings.xml><?xml version="1.0" encoding="utf-8"?>
<sst xmlns="http://schemas.openxmlformats.org/spreadsheetml/2006/main" count="165" uniqueCount="131">
  <si>
    <t>Type d'établissement</t>
  </si>
  <si>
    <t>Collège</t>
  </si>
  <si>
    <t>Janvier</t>
  </si>
  <si>
    <t>Lycée</t>
  </si>
  <si>
    <t>Février</t>
  </si>
  <si>
    <t>LP</t>
  </si>
  <si>
    <t>Mars</t>
  </si>
  <si>
    <t>Nom de l'établissement</t>
  </si>
  <si>
    <t>LPO</t>
  </si>
  <si>
    <t>Avril</t>
  </si>
  <si>
    <t>Mai</t>
  </si>
  <si>
    <t>Juin</t>
  </si>
  <si>
    <t>Ville</t>
  </si>
  <si>
    <t>Juillet</t>
  </si>
  <si>
    <t>Août</t>
  </si>
  <si>
    <t>Septembre</t>
  </si>
  <si>
    <t>Octobre</t>
  </si>
  <si>
    <t>du</t>
  </si>
  <si>
    <t>Novembre</t>
  </si>
  <si>
    <t>Décembre</t>
  </si>
  <si>
    <t>au</t>
  </si>
  <si>
    <t>Solde initial au 24/09/13</t>
  </si>
  <si>
    <t>Solde final</t>
  </si>
  <si>
    <t>Débit</t>
  </si>
  <si>
    <t>Crédit</t>
  </si>
  <si>
    <t>Solde</t>
  </si>
  <si>
    <t>n°1</t>
  </si>
  <si>
    <t>n°2</t>
  </si>
  <si>
    <t>n°3</t>
  </si>
  <si>
    <t>n°4</t>
  </si>
  <si>
    <t>n°5</t>
  </si>
  <si>
    <t>n°6</t>
  </si>
  <si>
    <t>n°7</t>
  </si>
  <si>
    <t>n°8</t>
  </si>
  <si>
    <t>n°9</t>
  </si>
  <si>
    <t>n°10</t>
  </si>
  <si>
    <t>n°11</t>
  </si>
  <si>
    <t>n°12</t>
  </si>
  <si>
    <t>n°13</t>
  </si>
  <si>
    <t>n°14</t>
  </si>
  <si>
    <t>n°15</t>
  </si>
  <si>
    <t>n°16</t>
  </si>
  <si>
    <t>n°17</t>
  </si>
  <si>
    <t>n°18</t>
  </si>
  <si>
    <t>n°19</t>
  </si>
  <si>
    <t>n°20</t>
  </si>
  <si>
    <t>n°21</t>
  </si>
  <si>
    <t>n°22</t>
  </si>
  <si>
    <t>n°23</t>
  </si>
  <si>
    <t>n°24</t>
  </si>
  <si>
    <t>n°25</t>
  </si>
  <si>
    <t>n°26</t>
  </si>
  <si>
    <t>n°27</t>
  </si>
  <si>
    <t>n°28</t>
  </si>
  <si>
    <t>n°29</t>
  </si>
  <si>
    <t>n°30</t>
  </si>
  <si>
    <t>n°31</t>
  </si>
  <si>
    <t>Président</t>
  </si>
  <si>
    <t>Secrétaire</t>
  </si>
  <si>
    <t>Catégorie</t>
  </si>
  <si>
    <t>Investissement</t>
  </si>
  <si>
    <t>Étiquettes de lignes</t>
  </si>
  <si>
    <t>Total général</t>
  </si>
  <si>
    <t>Liste catégorie</t>
  </si>
  <si>
    <t>Subvention</t>
  </si>
  <si>
    <t>PK 35</t>
  </si>
  <si>
    <t>Frais divers</t>
  </si>
  <si>
    <t>Transaction</t>
  </si>
  <si>
    <t>Subvention Conseil Général</t>
  </si>
  <si>
    <t>Souscription (tambola)</t>
  </si>
  <si>
    <t>Compétition de secteur</t>
  </si>
  <si>
    <t>n°32</t>
  </si>
  <si>
    <t>n°33</t>
  </si>
  <si>
    <t>n°34</t>
  </si>
  <si>
    <t>n°35</t>
  </si>
  <si>
    <t>n°36</t>
  </si>
  <si>
    <t>n°37</t>
  </si>
  <si>
    <t>n°38</t>
  </si>
  <si>
    <t>n°39</t>
  </si>
  <si>
    <t>n°40</t>
  </si>
  <si>
    <t>n°41</t>
  </si>
  <si>
    <t>n°42</t>
  </si>
  <si>
    <t>n°43</t>
  </si>
  <si>
    <t>n°44</t>
  </si>
  <si>
    <t>n°45</t>
  </si>
  <si>
    <t>n°46</t>
  </si>
  <si>
    <t>Vu sur le compte</t>
  </si>
  <si>
    <t>N° Chèque</t>
  </si>
  <si>
    <t>En attente de prélèvement</t>
  </si>
  <si>
    <t>Trésorier</t>
  </si>
  <si>
    <t>état / informations</t>
  </si>
  <si>
    <t>n°47</t>
  </si>
  <si>
    <t>n°48</t>
  </si>
  <si>
    <t>En attente de virement</t>
  </si>
  <si>
    <t>n°49</t>
  </si>
  <si>
    <t>n°50</t>
  </si>
  <si>
    <t>n°51</t>
  </si>
  <si>
    <t>Compétition 35</t>
  </si>
  <si>
    <t>Compétition Bretagne</t>
  </si>
  <si>
    <t>Compétition France</t>
  </si>
  <si>
    <t>Ordre</t>
  </si>
  <si>
    <t>PK Btretagne</t>
  </si>
  <si>
    <t>Objet</t>
  </si>
  <si>
    <t>Liste état / informations</t>
  </si>
  <si>
    <t>En cours de règlement</t>
  </si>
  <si>
    <t>Dates</t>
  </si>
  <si>
    <t xml:space="preserve">Ordre </t>
  </si>
  <si>
    <t>Transport Guérinel</t>
  </si>
  <si>
    <t>Transport TIV</t>
  </si>
  <si>
    <t>Transport Charruel</t>
  </si>
  <si>
    <t>UGSEL 35</t>
  </si>
  <si>
    <t>AS Jeanne d'Arc</t>
  </si>
  <si>
    <t>Leclerc</t>
  </si>
  <si>
    <t>Super U</t>
  </si>
  <si>
    <t>Carrefour</t>
  </si>
  <si>
    <t>Parents d'élèves</t>
  </si>
  <si>
    <t>Noz</t>
  </si>
  <si>
    <t>Décathlon</t>
  </si>
  <si>
    <t>Dates de l'exercice</t>
  </si>
  <si>
    <t>HB à SAC</t>
  </si>
  <si>
    <t>Essence SAC</t>
  </si>
  <si>
    <t>Bad à Liff</t>
  </si>
  <si>
    <t>HB à  CHF</t>
  </si>
  <si>
    <t>Essence CHF</t>
  </si>
  <si>
    <t>Subvention CG</t>
  </si>
  <si>
    <t>Lots loterie</t>
  </si>
  <si>
    <t>Médailles</t>
  </si>
  <si>
    <t>Athlé à Panam</t>
  </si>
  <si>
    <t>(vide)</t>
  </si>
  <si>
    <t>Nombre de Débit</t>
  </si>
  <si>
    <t>Nombre de Crédit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</si>
</sst>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1" x14ac:knownFonts="1">
    <font>
      <sz val="11"/>
      <color theme="1"/>
      <name val="Calibri"/>
      <family val="2"/>
      <scheme val="minor"/>
    </font>
    <font>
      <sz val="6"/>
      <name val="Calibri"/>
      <family val="2"/>
    </font>
    <font>
      <b/>
      <sz val="10"/>
      <color indexed="8"/>
      <name val="Calibri"/>
      <family val="2"/>
    </font>
    <font>
      <sz val="10"/>
      <color theme="1"/>
      <name val="Calibri"/>
      <family val="2"/>
      <scheme val="minor"/>
    </font>
    <font>
      <sz val="9"/>
      <color theme="1"/>
      <name val="Calibri"/>
      <family val="2"/>
      <scheme val="minor"/>
    </font>
    <font>
      <b/>
      <sz val="11"/>
      <color theme="1"/>
      <name val="Calibri"/>
      <family val="2"/>
      <scheme val="minor"/>
    </font>
    <font>
      <b/>
      <sz val="10"/>
      <color theme="1"/>
      <name val="Calibri"/>
      <family val="2"/>
      <scheme val="minor"/>
    </font>
    <font>
      <sz val="8"/>
      <color theme="1"/>
      <name val="Calibri"/>
      <family val="2"/>
      <scheme val="minor"/>
    </font>
    <font>
      <b/>
      <sz val="8"/>
      <color theme="1"/>
      <name val="Calibri"/>
      <family val="2"/>
      <scheme val="minor"/>
    </font>
    <font>
      <sz val="7"/>
      <color theme="1"/>
      <name val="Calibri"/>
      <family val="2"/>
      <scheme val="minor"/>
    </font>
    <font>
      <sz val="8"/>
      <name val="Calibri"/>
      <family val="2"/>
      <scheme val="minor"/>
    </font>
  </fonts>
  <fills count="11">
    <fill>
      <patternFill patternType="none"/>
    </fill>
    <fill>
      <patternFill patternType="gray125"/>
    </fill>
    <fill>
      <patternFill patternType="solid">
        <fgColor indexed="31"/>
        <bgColor indexed="64"/>
      </patternFill>
    </fill>
    <fill>
      <patternFill patternType="solid">
        <fgColor indexed="47"/>
        <bgColor indexed="64"/>
      </patternFill>
    </fill>
    <fill>
      <patternFill patternType="solid">
        <fgColor indexed="24"/>
        <bgColor indexed="64"/>
      </patternFill>
    </fill>
    <fill>
      <patternFill patternType="solid">
        <fgColor indexed="43"/>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rgb="FF67DB93"/>
        <bgColor indexed="64"/>
      </patternFill>
    </fill>
    <fill>
      <patternFill patternType="solid">
        <fgColor theme="3" tint="0.59999389629810485"/>
        <bgColor indexed="64"/>
      </patternFill>
    </fill>
    <fill>
      <patternFill patternType="solid">
        <fgColor rgb="FFFFFFAB"/>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right/>
      <top style="thin">
        <color indexed="64"/>
      </top>
      <bottom/>
      <diagonal/>
    </border>
    <border>
      <left style="thin">
        <color indexed="64"/>
      </left>
      <right style="thin">
        <color indexed="64"/>
      </right>
      <top style="thin">
        <color indexed="64"/>
      </top>
      <bottom/>
      <diagonal/>
    </border>
    <border>
      <left/>
      <right style="medium">
        <color indexed="64"/>
      </right>
      <top/>
      <bottom/>
      <diagonal/>
    </border>
    <border>
      <left style="medium">
        <color indexed="64"/>
      </left>
      <right style="medium">
        <color indexed="64"/>
      </right>
      <top style="thin">
        <color indexed="64"/>
      </top>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top style="thin">
        <color indexed="64"/>
      </top>
      <bottom style="medium">
        <color indexed="64"/>
      </bottom>
      <diagonal/>
    </border>
    <border>
      <left/>
      <right style="medium">
        <color indexed="64"/>
      </right>
      <top style="thin">
        <color indexed="64"/>
      </top>
      <bottom style="thin">
        <color indexed="64"/>
      </bottom>
      <diagonal/>
    </border>
    <border>
      <left style="medium">
        <color indexed="64"/>
      </left>
      <right/>
      <top style="thin">
        <color indexed="64"/>
      </top>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s>
  <cellStyleXfs count="1">
    <xf numFmtId="0" fontId="0" fillId="0" borderId="0"/>
  </cellStyleXfs>
  <cellXfs count="93">
    <xf numFmtId="0" fontId="0" fillId="0" borderId="0" xfId="0"/>
    <xf numFmtId="0" fontId="1" fillId="0" borderId="0" xfId="0" applyFont="1" applyAlignment="1">
      <alignment horizontal="center" vertical="center"/>
    </xf>
    <xf numFmtId="0" fontId="0" fillId="0" borderId="0" xfId="0" applyAlignment="1">
      <alignment horizontal="center" vertical="center"/>
    </xf>
    <xf numFmtId="0" fontId="0" fillId="2" borderId="0" xfId="0" applyFont="1" applyFill="1" applyAlignment="1" applyProtection="1">
      <alignment horizontal="center" vertical="center"/>
      <protection hidden="1"/>
    </xf>
    <xf numFmtId="14" fontId="0" fillId="2" borderId="0" xfId="0" applyNumberFormat="1" applyFont="1" applyFill="1" applyAlignment="1" applyProtection="1">
      <alignment horizontal="center" vertical="center"/>
      <protection hidden="1"/>
    </xf>
    <xf numFmtId="0" fontId="0" fillId="2" borderId="0" xfId="0" applyFont="1" applyFill="1" applyAlignment="1" applyProtection="1">
      <alignment horizontal="left" vertical="center"/>
      <protection hidden="1"/>
    </xf>
    <xf numFmtId="0" fontId="0" fillId="2" borderId="0" xfId="0" applyNumberFormat="1" applyFont="1" applyFill="1" applyAlignment="1" applyProtection="1">
      <alignment horizontal="center" vertical="center"/>
      <protection hidden="1"/>
    </xf>
    <xf numFmtId="0" fontId="3" fillId="0" borderId="1" xfId="0" applyFont="1" applyFill="1" applyBorder="1" applyAlignment="1" applyProtection="1">
      <alignment horizontal="center" vertical="center"/>
      <protection locked="0"/>
    </xf>
    <xf numFmtId="0" fontId="4" fillId="0" borderId="0" xfId="0" applyFont="1" applyAlignment="1">
      <alignment horizontal="center" vertical="center"/>
    </xf>
    <xf numFmtId="0" fontId="3" fillId="0"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5" fillId="0" borderId="0" xfId="0" applyFont="1" applyAlignment="1">
      <alignment horizontal="center" vertical="center"/>
    </xf>
    <xf numFmtId="0" fontId="3" fillId="0" borderId="0" xfId="0" applyFont="1" applyAlignment="1">
      <alignment horizontal="center" vertical="center"/>
    </xf>
    <xf numFmtId="0" fontId="6" fillId="0" borderId="1" xfId="0" applyFont="1" applyFill="1" applyBorder="1" applyAlignment="1">
      <alignment horizontal="center" vertical="center"/>
    </xf>
    <xf numFmtId="0" fontId="7" fillId="0" borderId="0" xfId="0" applyFont="1" applyAlignment="1">
      <alignment horizontal="center" vertical="center"/>
    </xf>
    <xf numFmtId="0" fontId="8" fillId="10" borderId="10" xfId="0" applyFont="1" applyFill="1" applyBorder="1" applyAlignment="1">
      <alignment horizontal="center" vertical="center"/>
    </xf>
    <xf numFmtId="0" fontId="8" fillId="10" borderId="11" xfId="0" applyFont="1" applyFill="1" applyBorder="1" applyAlignment="1">
      <alignment horizontal="center" vertical="center"/>
    </xf>
    <xf numFmtId="0" fontId="8" fillId="10" borderId="14" xfId="0" applyFont="1" applyFill="1" applyBorder="1" applyAlignment="1">
      <alignment horizontal="center" vertical="center"/>
    </xf>
    <xf numFmtId="0" fontId="8" fillId="7" borderId="5" xfId="0" applyFont="1" applyFill="1" applyBorder="1" applyAlignment="1">
      <alignment horizontal="center" vertical="center"/>
    </xf>
    <xf numFmtId="0" fontId="8" fillId="8" borderId="5" xfId="0" applyFont="1" applyFill="1" applyBorder="1" applyAlignment="1">
      <alignment horizontal="center" vertical="center"/>
    </xf>
    <xf numFmtId="0" fontId="8" fillId="0" borderId="5" xfId="0" applyFont="1" applyBorder="1" applyAlignment="1">
      <alignment horizontal="center" vertical="center"/>
    </xf>
    <xf numFmtId="164" fontId="7" fillId="10" borderId="16" xfId="0" applyNumberFormat="1" applyFont="1" applyFill="1" applyBorder="1" applyAlignment="1" applyProtection="1">
      <alignment horizontal="center" vertical="center" shrinkToFit="1"/>
      <protection locked="0"/>
    </xf>
    <xf numFmtId="0" fontId="7" fillId="10" borderId="17" xfId="0" applyFont="1" applyFill="1" applyBorder="1" applyAlignment="1">
      <alignment horizontal="center" vertical="center"/>
    </xf>
    <xf numFmtId="2" fontId="7" fillId="7" borderId="6" xfId="0" applyNumberFormat="1" applyFont="1" applyFill="1" applyBorder="1" applyAlignment="1">
      <alignment horizontal="center" vertical="center"/>
    </xf>
    <xf numFmtId="164" fontId="7" fillId="10" borderId="3" xfId="0" applyNumberFormat="1" applyFont="1" applyFill="1" applyBorder="1" applyAlignment="1" applyProtection="1">
      <alignment horizontal="center" vertical="center" shrinkToFit="1"/>
      <protection locked="0"/>
    </xf>
    <xf numFmtId="0" fontId="7" fillId="10" borderId="15" xfId="0" applyFont="1" applyFill="1" applyBorder="1" applyAlignment="1">
      <alignment horizontal="center" vertical="center"/>
    </xf>
    <xf numFmtId="0" fontId="7" fillId="7" borderId="7" xfId="0" applyFont="1" applyFill="1" applyBorder="1" applyAlignment="1">
      <alignment horizontal="center" vertical="center"/>
    </xf>
    <xf numFmtId="164" fontId="7" fillId="10" borderId="9" xfId="0" applyNumberFormat="1" applyFont="1" applyFill="1" applyBorder="1" applyAlignment="1" applyProtection="1">
      <alignment horizontal="center" vertical="center" shrinkToFit="1"/>
      <protection locked="0"/>
    </xf>
    <xf numFmtId="0" fontId="7" fillId="10" borderId="19" xfId="0" applyFont="1" applyFill="1" applyBorder="1" applyAlignment="1">
      <alignment horizontal="center" vertical="center"/>
    </xf>
    <xf numFmtId="0" fontId="7" fillId="7" borderId="8" xfId="0" applyFont="1" applyFill="1" applyBorder="1" applyAlignment="1">
      <alignment horizontal="center" vertical="center"/>
    </xf>
    <xf numFmtId="164" fontId="7" fillId="0" borderId="0" xfId="0" applyNumberFormat="1" applyFont="1" applyBorder="1" applyAlignment="1" applyProtection="1">
      <alignment horizontal="center" vertical="center" shrinkToFit="1"/>
      <protection locked="0"/>
    </xf>
    <xf numFmtId="0" fontId="7" fillId="0" borderId="0" xfId="0" applyFont="1" applyFill="1" applyBorder="1" applyAlignment="1">
      <alignment horizontal="center" vertical="center"/>
    </xf>
    <xf numFmtId="0" fontId="7" fillId="0" borderId="1" xfId="0" applyFont="1" applyFill="1" applyBorder="1" applyAlignment="1">
      <alignment horizontal="center" vertical="center"/>
    </xf>
    <xf numFmtId="2" fontId="7" fillId="7" borderId="7" xfId="0" applyNumberFormat="1" applyFont="1" applyFill="1" applyBorder="1" applyAlignment="1">
      <alignment horizontal="center" vertical="center"/>
    </xf>
    <xf numFmtId="0" fontId="3" fillId="0" borderId="0" xfId="0" applyFont="1" applyFill="1" applyBorder="1" applyAlignment="1" applyProtection="1">
      <alignment horizontal="center" vertical="center"/>
      <protection locked="0"/>
    </xf>
    <xf numFmtId="0" fontId="8" fillId="10" borderId="20" xfId="0" applyFont="1" applyFill="1" applyBorder="1" applyAlignment="1">
      <alignment horizontal="center" vertical="center"/>
    </xf>
    <xf numFmtId="1" fontId="7" fillId="10" borderId="21" xfId="0" applyNumberFormat="1" applyFont="1" applyFill="1" applyBorder="1" applyAlignment="1" applyProtection="1">
      <alignment horizontal="center" vertical="center" shrinkToFit="1"/>
      <protection locked="0"/>
    </xf>
    <xf numFmtId="1" fontId="7" fillId="10" borderId="1" xfId="0" applyNumberFormat="1" applyFont="1" applyFill="1" applyBorder="1" applyAlignment="1" applyProtection="1">
      <alignment horizontal="center" vertical="center" shrinkToFit="1"/>
      <protection locked="0"/>
    </xf>
    <xf numFmtId="1" fontId="7" fillId="10" borderId="22" xfId="0" applyNumberFormat="1" applyFont="1" applyFill="1" applyBorder="1" applyAlignment="1" applyProtection="1">
      <alignment horizontal="center" vertical="center" shrinkToFit="1"/>
      <protection locked="0"/>
    </xf>
    <xf numFmtId="0" fontId="6" fillId="9" borderId="5" xfId="0" applyFont="1" applyFill="1" applyBorder="1" applyAlignment="1">
      <alignment horizontal="center" vertical="center"/>
    </xf>
    <xf numFmtId="0" fontId="0" fillId="0" borderId="0" xfId="0" applyAlignment="1">
      <alignment vertical="center"/>
    </xf>
    <xf numFmtId="164" fontId="7" fillId="10" borderId="23" xfId="0" applyNumberFormat="1" applyFont="1" applyFill="1" applyBorder="1" applyAlignment="1" applyProtection="1">
      <alignment horizontal="center" vertical="center" shrinkToFit="1"/>
      <protection locked="0"/>
    </xf>
    <xf numFmtId="1" fontId="7" fillId="10" borderId="24" xfId="0" applyNumberFormat="1" applyFont="1" applyFill="1" applyBorder="1" applyAlignment="1" applyProtection="1">
      <alignment horizontal="center" vertical="center" shrinkToFit="1"/>
      <protection locked="0"/>
    </xf>
    <xf numFmtId="0" fontId="7" fillId="10" borderId="25" xfId="0" applyFont="1" applyFill="1" applyBorder="1" applyAlignment="1">
      <alignment horizontal="center" vertical="center"/>
    </xf>
    <xf numFmtId="0" fontId="7" fillId="7" borderId="26" xfId="0" applyFont="1" applyFill="1" applyBorder="1" applyAlignment="1">
      <alignment horizontal="center" vertical="center"/>
    </xf>
    <xf numFmtId="2" fontId="7" fillId="0" borderId="0" xfId="0" applyNumberFormat="1" applyFont="1" applyAlignment="1">
      <alignment horizontal="center" vertical="center"/>
    </xf>
    <xf numFmtId="0" fontId="6" fillId="0" borderId="1" xfId="0" applyFon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left" vertical="center"/>
    </xf>
    <xf numFmtId="0" fontId="7" fillId="8" borderId="12" xfId="0" applyFont="1" applyFill="1" applyBorder="1" applyAlignment="1">
      <alignment horizontal="center" vertical="center"/>
    </xf>
    <xf numFmtId="2" fontId="7" fillId="8" borderId="12" xfId="0" applyNumberFormat="1" applyFont="1" applyFill="1" applyBorder="1" applyAlignment="1">
      <alignment horizontal="center" vertical="center"/>
    </xf>
    <xf numFmtId="0" fontId="7" fillId="8" borderId="32" xfId="0" applyFont="1" applyFill="1" applyBorder="1" applyAlignment="1">
      <alignment horizontal="center" vertical="center"/>
    </xf>
    <xf numFmtId="0" fontId="7" fillId="8" borderId="13" xfId="0" applyFont="1" applyFill="1" applyBorder="1" applyAlignment="1">
      <alignment horizontal="center" vertical="center"/>
    </xf>
    <xf numFmtId="0" fontId="5" fillId="9" borderId="31" xfId="0" applyFont="1" applyFill="1" applyBorder="1" applyAlignment="1">
      <alignment horizontal="center" vertical="center"/>
    </xf>
    <xf numFmtId="0" fontId="5" fillId="9" borderId="33" xfId="0" applyFont="1" applyFill="1" applyBorder="1" applyAlignment="1">
      <alignment horizontal="center" vertical="center"/>
    </xf>
    <xf numFmtId="0" fontId="7" fillId="8" borderId="18" xfId="0" applyFont="1" applyFill="1" applyBorder="1" applyAlignment="1">
      <alignment horizontal="center" vertical="center"/>
    </xf>
    <xf numFmtId="0" fontId="5" fillId="9" borderId="17" xfId="0" applyFont="1" applyFill="1" applyBorder="1" applyAlignment="1">
      <alignment horizontal="center" vertical="center"/>
    </xf>
    <xf numFmtId="0" fontId="9" fillId="0" borderId="34" xfId="0" applyFont="1" applyBorder="1" applyAlignment="1">
      <alignment horizontal="center" vertical="center"/>
    </xf>
    <xf numFmtId="0" fontId="9" fillId="0" borderId="7" xfId="0" applyFont="1" applyBorder="1" applyAlignment="1">
      <alignment horizontal="center" vertical="center"/>
    </xf>
    <xf numFmtId="0" fontId="9" fillId="0" borderId="8" xfId="0" applyFont="1" applyBorder="1" applyAlignment="1">
      <alignment horizontal="center" vertical="center"/>
    </xf>
    <xf numFmtId="164" fontId="7" fillId="10" borderId="4" xfId="0" applyNumberFormat="1" applyFont="1" applyFill="1" applyBorder="1" applyAlignment="1" applyProtection="1">
      <alignment horizontal="center" vertical="center" shrinkToFit="1"/>
      <protection locked="0"/>
    </xf>
    <xf numFmtId="0" fontId="8" fillId="10" borderId="5" xfId="0" applyFont="1" applyFill="1" applyBorder="1" applyAlignment="1">
      <alignment horizontal="center" vertical="center"/>
    </xf>
    <xf numFmtId="164" fontId="7" fillId="10" borderId="6" xfId="0" applyNumberFormat="1" applyFont="1" applyFill="1" applyBorder="1" applyAlignment="1" applyProtection="1">
      <alignment horizontal="center" vertical="center" shrinkToFit="1"/>
      <protection locked="0"/>
    </xf>
    <xf numFmtId="164" fontId="7" fillId="10" borderId="7" xfId="0" applyNumberFormat="1" applyFont="1" applyFill="1" applyBorder="1" applyAlignment="1" applyProtection="1">
      <alignment horizontal="center" vertical="center" shrinkToFit="1"/>
      <protection locked="0"/>
    </xf>
    <xf numFmtId="164" fontId="7" fillId="10" borderId="26" xfId="0" applyNumberFormat="1" applyFont="1" applyFill="1" applyBorder="1" applyAlignment="1" applyProtection="1">
      <alignment horizontal="center" vertical="center" shrinkToFit="1"/>
      <protection locked="0"/>
    </xf>
    <xf numFmtId="164" fontId="7" fillId="10" borderId="8" xfId="0" applyNumberFormat="1" applyFont="1" applyFill="1" applyBorder="1" applyAlignment="1" applyProtection="1">
      <alignment horizontal="center" vertical="center" shrinkToFit="1"/>
      <protection locked="0"/>
    </xf>
    <xf numFmtId="0" fontId="7" fillId="0" borderId="1" xfId="0" applyFont="1" applyBorder="1" applyAlignment="1">
      <alignment vertical="center"/>
    </xf>
    <xf numFmtId="0" fontId="7" fillId="0" borderId="1" xfId="0" applyFont="1" applyBorder="1"/>
    <xf numFmtId="0" fontId="7" fillId="10" borderId="29" xfId="0" applyFont="1" applyFill="1" applyBorder="1" applyAlignment="1">
      <alignment horizontal="left" vertical="center" indent="2"/>
    </xf>
    <xf numFmtId="0" fontId="7" fillId="10" borderId="31" xfId="0" applyFont="1" applyFill="1" applyBorder="1" applyAlignment="1">
      <alignment horizontal="center" vertical="center"/>
    </xf>
    <xf numFmtId="0" fontId="7" fillId="10" borderId="27" xfId="0" applyFont="1" applyFill="1" applyBorder="1" applyAlignment="1">
      <alignment horizontal="left" vertical="center" indent="2"/>
    </xf>
    <xf numFmtId="0" fontId="7" fillId="10" borderId="2" xfId="0" applyFont="1" applyFill="1" applyBorder="1" applyAlignment="1">
      <alignment horizontal="left" vertical="center" indent="2"/>
    </xf>
    <xf numFmtId="0" fontId="7" fillId="10" borderId="28" xfId="0" applyFont="1" applyFill="1" applyBorder="1" applyAlignment="1">
      <alignment horizontal="left" vertical="center" indent="2"/>
    </xf>
    <xf numFmtId="0" fontId="10" fillId="10" borderId="2" xfId="0" applyFont="1" applyFill="1" applyBorder="1" applyAlignment="1">
      <alignment horizontal="left" vertical="center" indent="2"/>
    </xf>
    <xf numFmtId="0" fontId="7" fillId="10" borderId="30" xfId="0" applyFont="1" applyFill="1" applyBorder="1" applyAlignment="1">
      <alignment horizontal="left" vertical="center" indent="2"/>
    </xf>
    <xf numFmtId="0" fontId="7" fillId="10" borderId="6" xfId="0" applyFont="1" applyFill="1" applyBorder="1" applyAlignment="1">
      <alignment horizontal="left" vertical="center" indent="2"/>
    </xf>
    <xf numFmtId="0" fontId="7" fillId="10" borderId="7" xfId="0" applyFont="1" applyFill="1" applyBorder="1" applyAlignment="1">
      <alignment horizontal="left" vertical="center" indent="2"/>
    </xf>
    <xf numFmtId="0" fontId="8" fillId="10" borderId="35" xfId="0" applyFont="1" applyFill="1" applyBorder="1" applyAlignment="1">
      <alignment horizontal="center" vertical="center"/>
    </xf>
    <xf numFmtId="0" fontId="7" fillId="10" borderId="8" xfId="0" applyFont="1" applyFill="1" applyBorder="1" applyAlignment="1">
      <alignment horizontal="left" vertical="center" indent="2"/>
    </xf>
    <xf numFmtId="0" fontId="0" fillId="0" borderId="0" xfId="0" pivotButton="1"/>
    <xf numFmtId="0" fontId="0" fillId="0" borderId="0" xfId="0" applyAlignment="1">
      <alignment horizontal="left"/>
    </xf>
    <xf numFmtId="0" fontId="0" fillId="0" borderId="0" xfId="0" applyNumberFormat="1"/>
    <xf numFmtId="0" fontId="2" fillId="5" borderId="1" xfId="0" applyFont="1" applyFill="1" applyBorder="1" applyAlignment="1" applyProtection="1">
      <alignment horizontal="center" vertical="center"/>
      <protection hidden="1"/>
    </xf>
    <xf numFmtId="0" fontId="3" fillId="0" borderId="1" xfId="0" applyFont="1" applyFill="1" applyBorder="1" applyAlignment="1" applyProtection="1">
      <alignment horizontal="center" vertical="center"/>
      <protection locked="0"/>
    </xf>
    <xf numFmtId="0" fontId="2" fillId="6" borderId="1" xfId="0" applyFont="1" applyFill="1" applyBorder="1" applyAlignment="1" applyProtection="1">
      <alignment horizontal="center" vertical="center"/>
      <protection hidden="1"/>
    </xf>
    <xf numFmtId="0" fontId="0" fillId="0" borderId="1" xfId="0" applyFill="1" applyBorder="1" applyAlignment="1" applyProtection="1">
      <alignment horizontal="center" vertical="center"/>
      <protection locked="0"/>
    </xf>
    <xf numFmtId="0" fontId="0" fillId="0" borderId="1" xfId="0" applyFont="1" applyFill="1" applyBorder="1" applyAlignment="1" applyProtection="1">
      <alignment horizontal="center" vertical="center"/>
      <protection locked="0"/>
    </xf>
    <xf numFmtId="2" fontId="0" fillId="0" borderId="1" xfId="0" applyNumberFormat="1" applyFill="1" applyBorder="1" applyAlignment="1" applyProtection="1">
      <alignment horizontal="center" vertical="center"/>
      <protection locked="0"/>
    </xf>
    <xf numFmtId="0" fontId="2" fillId="3" borderId="1" xfId="0" applyFont="1" applyFill="1" applyBorder="1" applyAlignment="1" applyProtection="1">
      <alignment horizontal="center" vertical="center"/>
      <protection hidden="1"/>
    </xf>
    <xf numFmtId="0" fontId="2" fillId="4" borderId="2" xfId="0" applyFont="1" applyFill="1" applyBorder="1" applyAlignment="1" applyProtection="1">
      <alignment horizontal="center" vertical="center" shrinkToFit="1"/>
      <protection hidden="1"/>
    </xf>
    <xf numFmtId="0" fontId="2" fillId="4" borderId="3" xfId="0" applyFont="1" applyFill="1" applyBorder="1" applyAlignment="1" applyProtection="1">
      <alignment horizontal="center" vertical="center" shrinkToFit="1"/>
      <protection hidden="1"/>
    </xf>
    <xf numFmtId="0" fontId="2" fillId="4" borderId="4" xfId="0" applyFont="1" applyFill="1" applyBorder="1" applyAlignment="1" applyProtection="1">
      <alignment horizontal="center" vertical="center" shrinkToFit="1"/>
      <protection hidden="1"/>
    </xf>
    <xf numFmtId="0" fontId="0" fillId="2" borderId="1" xfId="0" applyFont="1" applyFill="1" applyBorder="1" applyAlignment="1" applyProtection="1">
      <alignment horizontal="center" vertical="center"/>
      <protection hidden="1"/>
    </xf>
  </cellXfs>
  <cellStyles count="1">
    <cellStyle name="Normal" xfId="0" builtinId="0"/>
  </cellStyles>
  <dxfs count="0"/>
  <tableStyles count="0" defaultTableStyle="TableStyleMedium2" defaultPivotStyle="PivotStyleLight16"/>
  <colors>
    <mruColors>
      <color rgb="FFFFFFAB"/>
      <color rgb="FF67DB9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lorian" refreshedDate="41563.694690509263" createdVersion="4" refreshedVersion="4" minRefreshableVersion="3" recordCount="125">
  <cacheSource type="worksheet">
    <worksheetSource ref="L2:U148" sheet="Compte"/>
  </cacheSource>
  <cacheFields count="8">
    <cacheField name="Date" numFmtId="0">
      <sharedItems containsNonDate="0" containsDate="1" containsString="0" containsBlank="1" minDate="2013-10-05T00:00:00" maxDate="2013-10-06T00:00:00"/>
    </cacheField>
    <cacheField name="N° Facture" numFmtId="0">
      <sharedItems containsBlank="1"/>
    </cacheField>
    <cacheField name="Libellé" numFmtId="0">
      <sharedItems containsBlank="1"/>
    </cacheField>
    <cacheField name="Catégorie" numFmtId="0">
      <sharedItems containsBlank="1" count="7">
        <s v="Investissement"/>
        <m/>
        <s v="PK 3" u="1"/>
        <s v="PK Région" u="1"/>
        <s v="Souscription" u="1"/>
        <s v="Région Bretagne" u="1"/>
        <s v="Dép 35" u="1"/>
      </sharedItems>
    </cacheField>
    <cacheField name="Débit" numFmtId="0">
      <sharedItems containsString="0" containsBlank="1" containsNumber="1" minValue="79.2" maxValue="79.2"/>
    </cacheField>
    <cacheField name="Crédit" numFmtId="0">
      <sharedItems containsNonDate="0" containsString="0" containsBlank="1"/>
    </cacheField>
    <cacheField name="Retour dépense" numFmtId="0">
      <sharedItems containsNonDate="0" containsString="0" containsBlank="1"/>
    </cacheField>
    <cacheField name="Solde" numFmtId="0">
      <sharedItems containsMixedTypes="1" containsNumber="1" minValue="513.99" maxValue="513.99"/>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25">
  <r>
    <d v="2013-10-05T00:00:00"/>
    <s v="n°1"/>
    <s v="Lot tambola vendeur (Décathlon)"/>
    <x v="0"/>
    <n v="79.2"/>
    <m/>
    <m/>
    <n v="513.99"/>
  </r>
  <r>
    <m/>
    <s v="n°2"/>
    <m/>
    <x v="1"/>
    <m/>
    <m/>
    <m/>
    <s v=""/>
  </r>
  <r>
    <m/>
    <s v="n°3"/>
    <m/>
    <x v="1"/>
    <m/>
    <m/>
    <m/>
    <s v=""/>
  </r>
  <r>
    <m/>
    <s v="n°4"/>
    <m/>
    <x v="1"/>
    <m/>
    <m/>
    <m/>
    <s v=""/>
  </r>
  <r>
    <m/>
    <s v="n°5"/>
    <m/>
    <x v="1"/>
    <m/>
    <m/>
    <m/>
    <s v=""/>
  </r>
  <r>
    <m/>
    <s v="n°6"/>
    <m/>
    <x v="1"/>
    <m/>
    <m/>
    <m/>
    <s v=""/>
  </r>
  <r>
    <m/>
    <s v="n°7"/>
    <m/>
    <x v="1"/>
    <m/>
    <m/>
    <m/>
    <s v=""/>
  </r>
  <r>
    <m/>
    <s v="n°8"/>
    <m/>
    <x v="1"/>
    <m/>
    <m/>
    <m/>
    <s v=""/>
  </r>
  <r>
    <m/>
    <s v="n°9"/>
    <m/>
    <x v="1"/>
    <m/>
    <m/>
    <m/>
    <s v=""/>
  </r>
  <r>
    <m/>
    <s v="n°10"/>
    <m/>
    <x v="1"/>
    <m/>
    <m/>
    <m/>
    <s v=""/>
  </r>
  <r>
    <m/>
    <s v="n°11"/>
    <m/>
    <x v="1"/>
    <m/>
    <m/>
    <m/>
    <s v=""/>
  </r>
  <r>
    <m/>
    <s v="n°12"/>
    <m/>
    <x v="1"/>
    <m/>
    <m/>
    <m/>
    <s v=""/>
  </r>
  <r>
    <m/>
    <s v="n°13"/>
    <m/>
    <x v="1"/>
    <m/>
    <m/>
    <m/>
    <s v=""/>
  </r>
  <r>
    <m/>
    <s v="n°14"/>
    <m/>
    <x v="1"/>
    <m/>
    <m/>
    <m/>
    <s v=""/>
  </r>
  <r>
    <m/>
    <s v="n°15"/>
    <m/>
    <x v="1"/>
    <m/>
    <m/>
    <m/>
    <s v=""/>
  </r>
  <r>
    <m/>
    <s v="n°16"/>
    <m/>
    <x v="1"/>
    <m/>
    <m/>
    <m/>
    <s v=""/>
  </r>
  <r>
    <m/>
    <s v="n°17"/>
    <m/>
    <x v="1"/>
    <m/>
    <m/>
    <m/>
    <s v=""/>
  </r>
  <r>
    <m/>
    <s v="n°18"/>
    <m/>
    <x v="1"/>
    <m/>
    <m/>
    <m/>
    <s v=""/>
  </r>
  <r>
    <m/>
    <s v="n°19"/>
    <m/>
    <x v="1"/>
    <m/>
    <m/>
    <m/>
    <s v=""/>
  </r>
  <r>
    <m/>
    <s v="n°20"/>
    <m/>
    <x v="1"/>
    <m/>
    <m/>
    <m/>
    <s v=""/>
  </r>
  <r>
    <m/>
    <s v="n°21"/>
    <m/>
    <x v="1"/>
    <m/>
    <m/>
    <m/>
    <s v=""/>
  </r>
  <r>
    <m/>
    <s v="n°22"/>
    <m/>
    <x v="1"/>
    <m/>
    <m/>
    <m/>
    <s v=""/>
  </r>
  <r>
    <m/>
    <s v="n°23"/>
    <m/>
    <x v="1"/>
    <m/>
    <m/>
    <m/>
    <s v=""/>
  </r>
  <r>
    <m/>
    <s v="n°24"/>
    <m/>
    <x v="1"/>
    <m/>
    <m/>
    <m/>
    <s v=""/>
  </r>
  <r>
    <m/>
    <s v="n°25"/>
    <m/>
    <x v="1"/>
    <m/>
    <m/>
    <m/>
    <s v=""/>
  </r>
  <r>
    <m/>
    <s v="n°26"/>
    <m/>
    <x v="1"/>
    <m/>
    <m/>
    <m/>
    <s v=""/>
  </r>
  <r>
    <m/>
    <s v="n°27"/>
    <m/>
    <x v="1"/>
    <m/>
    <m/>
    <m/>
    <s v=""/>
  </r>
  <r>
    <m/>
    <s v="n°28"/>
    <m/>
    <x v="1"/>
    <m/>
    <m/>
    <m/>
    <s v=""/>
  </r>
  <r>
    <m/>
    <s v="n°29"/>
    <m/>
    <x v="1"/>
    <m/>
    <m/>
    <m/>
    <s v=""/>
  </r>
  <r>
    <m/>
    <s v="n°30"/>
    <m/>
    <x v="1"/>
    <m/>
    <m/>
    <m/>
    <s v=""/>
  </r>
  <r>
    <m/>
    <s v="n°31"/>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r>
    <m/>
    <m/>
    <m/>
    <x v="1"/>
    <m/>
    <m/>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C6" firstHeaderRow="0" firstDataRow="1" firstDataCol="1"/>
  <pivotFields count="8">
    <pivotField showAll="0"/>
    <pivotField showAll="0"/>
    <pivotField showAll="0"/>
    <pivotField axis="axisRow" showAll="0">
      <items count="8">
        <item m="1" x="6"/>
        <item x="0"/>
        <item m="1" x="2"/>
        <item m="1" x="3"/>
        <item m="1" x="5"/>
        <item m="1" x="4"/>
        <item x="1"/>
        <item t="default"/>
      </items>
    </pivotField>
    <pivotField dataField="1" showAll="0"/>
    <pivotField dataField="1" showAll="0"/>
    <pivotField showAll="0"/>
    <pivotField showAll="0"/>
  </pivotFields>
  <rowFields count="1">
    <field x="3"/>
  </rowFields>
  <rowItems count="3">
    <i>
      <x v="1"/>
    </i>
    <i>
      <x v="6"/>
    </i>
    <i t="grand">
      <x/>
    </i>
  </rowItems>
  <colFields count="1">
    <field x="-2"/>
  </colFields>
  <colItems count="2">
    <i>
      <x/>
    </i>
    <i i="1">
      <x v="1"/>
    </i>
  </colItems>
  <dataFields count="2">
    <dataField name="Nombre de Débit" fld="4" subtotal="count" baseField="0" baseItem="0"/>
    <dataField name="Nombre de Crédit"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sheetPr>
  <dimension ref="A1:AB148"/>
  <sheetViews>
    <sheetView showGridLines="0" tabSelected="1" zoomScale="90" zoomScaleNormal="90" workbookViewId="0">
      <selection activeCell="B6" sqref="B6:D6"/>
    </sheetView>
  </sheetViews>
  <sheetFormatPr baseColWidth="10" defaultRowHeight="15" x14ac:dyDescent="0.25"/>
  <cols>
    <col min="1" max="1" width="1.7109375" style="1" customWidth="1"/>
    <col min="2" max="2" width="3.28515625" style="2" customWidth="1"/>
    <col min="3" max="3" width="11.140625" style="2" customWidth="1"/>
    <col min="4" max="4" width="5.28515625" style="2" customWidth="1"/>
    <col min="5" max="5" width="5.28515625" style="3" hidden="1" customWidth="1"/>
    <col min="6" max="6" width="12.140625" style="4" hidden="1" customWidth="1"/>
    <col min="7" max="10" width="11.42578125" style="3" hidden="1" customWidth="1"/>
    <col min="11" max="11" width="1.7109375" style="2" customWidth="1"/>
    <col min="12" max="12" width="11.140625" style="14" customWidth="1"/>
    <col min="13" max="13" width="9.5703125" style="14" customWidth="1"/>
    <col min="14" max="14" width="10" style="14" customWidth="1"/>
    <col min="15" max="15" width="50.7109375" style="14" customWidth="1"/>
    <col min="16" max="16" width="18.5703125" style="14" customWidth="1"/>
    <col min="17" max="17" width="23.28515625" style="14" customWidth="1"/>
    <col min="18" max="19" width="11.7109375" style="14" customWidth="1"/>
    <col min="20" max="20" width="17.85546875" style="14" customWidth="1"/>
    <col min="21" max="21" width="11.7109375" style="8" customWidth="1"/>
    <col min="22" max="22" width="2" style="2" customWidth="1"/>
    <col min="23" max="23" width="25.140625" style="2" customWidth="1"/>
    <col min="24" max="24" width="11.42578125" style="2"/>
  </cols>
  <sheetData>
    <row r="1" spans="2:23" customFormat="1" ht="15.75" thickBot="1" x14ac:dyDescent="0.3">
      <c r="B1" s="2"/>
      <c r="C1" s="2"/>
      <c r="D1" s="2"/>
      <c r="E1" s="3"/>
      <c r="F1" s="4"/>
      <c r="G1" s="3"/>
      <c r="H1" s="3"/>
      <c r="I1" s="3"/>
      <c r="J1" s="3"/>
      <c r="K1" s="2"/>
      <c r="L1" s="14"/>
      <c r="M1" s="14"/>
      <c r="N1" s="14"/>
      <c r="O1" s="14"/>
      <c r="P1" s="14"/>
      <c r="Q1" s="14"/>
      <c r="R1" s="14"/>
      <c r="S1" s="14"/>
      <c r="T1" s="14"/>
      <c r="U1" s="8"/>
      <c r="V1" s="2"/>
      <c r="W1" s="2"/>
    </row>
    <row r="2" spans="2:23" customFormat="1" ht="15.75" thickBot="1" x14ac:dyDescent="0.3">
      <c r="B2" s="88" t="s">
        <v>0</v>
      </c>
      <c r="C2" s="88"/>
      <c r="D2" s="88"/>
      <c r="E2" s="5" t="s">
        <v>1</v>
      </c>
      <c r="F2" s="4"/>
      <c r="G2" s="3">
        <v>1</v>
      </c>
      <c r="H2" s="3" t="s">
        <v>2</v>
      </c>
      <c r="I2" s="3">
        <v>1</v>
      </c>
      <c r="J2" s="3">
        <f ca="1">J3-1</f>
        <v>2013</v>
      </c>
      <c r="K2" s="2"/>
      <c r="L2" s="61" t="s">
        <v>67</v>
      </c>
      <c r="M2" s="15" t="s">
        <v>105</v>
      </c>
      <c r="N2" s="35" t="s">
        <v>87</v>
      </c>
      <c r="O2" s="16" t="s">
        <v>102</v>
      </c>
      <c r="P2" s="77" t="s">
        <v>100</v>
      </c>
      <c r="Q2" s="17" t="s">
        <v>59</v>
      </c>
      <c r="R2" s="18" t="s">
        <v>23</v>
      </c>
      <c r="S2" s="19" t="s">
        <v>24</v>
      </c>
      <c r="T2" s="20" t="s">
        <v>90</v>
      </c>
      <c r="U2" s="39" t="s">
        <v>25</v>
      </c>
      <c r="V2" s="12"/>
      <c r="W2" s="13" t="s">
        <v>63</v>
      </c>
    </row>
    <row r="3" spans="2:23" customFormat="1" x14ac:dyDescent="0.25">
      <c r="B3" s="83"/>
      <c r="C3" s="83"/>
      <c r="D3" s="83"/>
      <c r="E3" s="5" t="s">
        <v>3</v>
      </c>
      <c r="F3" s="4"/>
      <c r="G3" s="3">
        <v>2</v>
      </c>
      <c r="H3" s="3" t="s">
        <v>4</v>
      </c>
      <c r="I3" s="3">
        <v>2</v>
      </c>
      <c r="J3" s="3">
        <f ca="1">YEAR(NOW())</f>
        <v>2014</v>
      </c>
      <c r="K3" s="2"/>
      <c r="L3" s="62" t="s">
        <v>26</v>
      </c>
      <c r="M3" s="21">
        <v>41890</v>
      </c>
      <c r="N3" s="36">
        <v>616</v>
      </c>
      <c r="O3" s="70" t="s">
        <v>119</v>
      </c>
      <c r="P3" s="75" t="s">
        <v>107</v>
      </c>
      <c r="Q3" s="22" t="s">
        <v>97</v>
      </c>
      <c r="R3" s="23">
        <v>150</v>
      </c>
      <c r="S3" s="55"/>
      <c r="T3" s="57" t="s">
        <v>86</v>
      </c>
      <c r="U3" s="56">
        <f>IF(R3&amp;S3="","",B21-R3+S3)</f>
        <v>443.19000000000005</v>
      </c>
      <c r="W3" s="32" t="s">
        <v>70</v>
      </c>
    </row>
    <row r="4" spans="2:23" customFormat="1" x14ac:dyDescent="0.25">
      <c r="B4" s="2"/>
      <c r="C4" s="2"/>
      <c r="D4" s="2"/>
      <c r="E4" s="5" t="s">
        <v>5</v>
      </c>
      <c r="F4" s="4"/>
      <c r="G4" s="3">
        <v>3</v>
      </c>
      <c r="H4" s="3" t="s">
        <v>6</v>
      </c>
      <c r="I4" s="3">
        <v>3</v>
      </c>
      <c r="J4" s="3">
        <f ca="1">J3+1</f>
        <v>2015</v>
      </c>
      <c r="K4" s="2"/>
      <c r="L4" s="63" t="s">
        <v>27</v>
      </c>
      <c r="M4" s="24">
        <v>41892</v>
      </c>
      <c r="N4" s="37">
        <v>617</v>
      </c>
      <c r="O4" s="71" t="s">
        <v>120</v>
      </c>
      <c r="P4" s="76" t="s">
        <v>112</v>
      </c>
      <c r="Q4" s="25" t="s">
        <v>97</v>
      </c>
      <c r="R4" s="26">
        <v>50</v>
      </c>
      <c r="S4" s="49"/>
      <c r="T4" s="58" t="s">
        <v>86</v>
      </c>
      <c r="U4" s="53">
        <f>IF(R4&amp;S4="","",U3-R4+S4)</f>
        <v>393.19000000000005</v>
      </c>
      <c r="W4" s="32" t="s">
        <v>97</v>
      </c>
    </row>
    <row r="5" spans="2:23" customFormat="1" x14ac:dyDescent="0.25">
      <c r="B5" s="88" t="s">
        <v>7</v>
      </c>
      <c r="C5" s="88"/>
      <c r="D5" s="88"/>
      <c r="E5" s="5" t="s">
        <v>8</v>
      </c>
      <c r="F5" s="4"/>
      <c r="G5" s="3">
        <v>4</v>
      </c>
      <c r="H5" s="3" t="s">
        <v>9</v>
      </c>
      <c r="I5" s="3">
        <v>4</v>
      </c>
      <c r="J5" s="3"/>
      <c r="K5" s="2"/>
      <c r="L5" s="63" t="s">
        <v>28</v>
      </c>
      <c r="M5" s="24">
        <v>41892</v>
      </c>
      <c r="N5" s="37">
        <v>618</v>
      </c>
      <c r="O5" s="71" t="s">
        <v>121</v>
      </c>
      <c r="P5" s="76" t="s">
        <v>109</v>
      </c>
      <c r="Q5" s="25" t="s">
        <v>98</v>
      </c>
      <c r="R5" s="26">
        <v>250</v>
      </c>
      <c r="S5" s="49"/>
      <c r="T5" s="58" t="s">
        <v>86</v>
      </c>
      <c r="U5" s="53">
        <f t="shared" ref="U5:U9" si="0">IF(R5&amp;S5="","",U4-R5+S5)</f>
        <v>143.19000000000005</v>
      </c>
      <c r="V5" s="2"/>
      <c r="W5" s="32" t="s">
        <v>98</v>
      </c>
    </row>
    <row r="6" spans="2:23" customFormat="1" x14ac:dyDescent="0.25">
      <c r="B6" s="83"/>
      <c r="C6" s="83"/>
      <c r="D6" s="83"/>
      <c r="E6" s="3"/>
      <c r="F6" s="4"/>
      <c r="G6" s="3">
        <v>5</v>
      </c>
      <c r="H6" s="3" t="s">
        <v>10</v>
      </c>
      <c r="I6" s="3">
        <v>5</v>
      </c>
      <c r="J6" s="3"/>
      <c r="K6" s="2"/>
      <c r="L6" s="63" t="s">
        <v>29</v>
      </c>
      <c r="M6" s="24">
        <v>41899</v>
      </c>
      <c r="N6" s="37">
        <v>619</v>
      </c>
      <c r="O6" s="71" t="s">
        <v>122</v>
      </c>
      <c r="P6" s="76" t="s">
        <v>107</v>
      </c>
      <c r="Q6" s="25" t="s">
        <v>97</v>
      </c>
      <c r="R6" s="26">
        <v>75</v>
      </c>
      <c r="S6" s="49"/>
      <c r="T6" s="58" t="s">
        <v>86</v>
      </c>
      <c r="U6" s="53">
        <f t="shared" si="0"/>
        <v>68.190000000000055</v>
      </c>
      <c r="V6" s="2"/>
      <c r="W6" s="32" t="s">
        <v>99</v>
      </c>
    </row>
    <row r="7" spans="2:23" customFormat="1" x14ac:dyDescent="0.25">
      <c r="B7" s="2"/>
      <c r="C7" s="2"/>
      <c r="D7" s="2"/>
      <c r="E7" s="3">
        <f>IF(OR(B3="",OR(B6="",B9="")),0,1)</f>
        <v>0</v>
      </c>
      <c r="F7" s="4"/>
      <c r="G7" s="3">
        <v>6</v>
      </c>
      <c r="H7" s="3" t="s">
        <v>11</v>
      </c>
      <c r="I7" s="3">
        <v>6</v>
      </c>
      <c r="J7" s="3"/>
      <c r="K7" s="2"/>
      <c r="L7" s="63" t="s">
        <v>30</v>
      </c>
      <c r="M7" s="24">
        <v>41899</v>
      </c>
      <c r="N7" s="37">
        <v>620</v>
      </c>
      <c r="O7" s="71" t="s">
        <v>123</v>
      </c>
      <c r="P7" s="76" t="s">
        <v>112</v>
      </c>
      <c r="Q7" s="25" t="s">
        <v>97</v>
      </c>
      <c r="R7" s="26">
        <v>10</v>
      </c>
      <c r="S7" s="50"/>
      <c r="T7" s="58" t="s">
        <v>86</v>
      </c>
      <c r="U7" s="53">
        <f t="shared" si="0"/>
        <v>58.190000000000055</v>
      </c>
      <c r="V7" s="2"/>
      <c r="W7" s="32" t="s">
        <v>60</v>
      </c>
    </row>
    <row r="8" spans="2:23" customFormat="1" x14ac:dyDescent="0.25">
      <c r="B8" s="88" t="s">
        <v>12</v>
      </c>
      <c r="C8" s="88"/>
      <c r="D8" s="88"/>
      <c r="E8" s="3"/>
      <c r="F8" s="4"/>
      <c r="G8" s="3">
        <v>7</v>
      </c>
      <c r="H8" s="3" t="s">
        <v>13</v>
      </c>
      <c r="I8" s="3">
        <v>7</v>
      </c>
      <c r="J8" s="3"/>
      <c r="K8" s="2"/>
      <c r="L8" s="63" t="s">
        <v>31</v>
      </c>
      <c r="M8" s="24">
        <v>41930</v>
      </c>
      <c r="N8" s="37">
        <v>621</v>
      </c>
      <c r="O8" s="71" t="s">
        <v>124</v>
      </c>
      <c r="P8" s="76" t="s">
        <v>111</v>
      </c>
      <c r="Q8" s="25" t="s">
        <v>68</v>
      </c>
      <c r="R8" s="33"/>
      <c r="S8" s="49">
        <v>652</v>
      </c>
      <c r="T8" s="58" t="s">
        <v>86</v>
      </c>
      <c r="U8" s="53">
        <f t="shared" si="0"/>
        <v>710.19</v>
      </c>
      <c r="V8" s="2"/>
      <c r="W8" s="32" t="s">
        <v>66</v>
      </c>
    </row>
    <row r="9" spans="2:23" customFormat="1" x14ac:dyDescent="0.25">
      <c r="B9" s="83"/>
      <c r="C9" s="83"/>
      <c r="D9" s="83"/>
      <c r="E9" s="3"/>
      <c r="F9" s="4"/>
      <c r="G9" s="3">
        <v>8</v>
      </c>
      <c r="H9" s="3" t="s">
        <v>14</v>
      </c>
      <c r="I9" s="3">
        <v>8</v>
      </c>
      <c r="J9" s="3"/>
      <c r="K9" s="2"/>
      <c r="L9" s="63" t="s">
        <v>32</v>
      </c>
      <c r="M9" s="24">
        <v>41931</v>
      </c>
      <c r="N9" s="37">
        <v>622</v>
      </c>
      <c r="O9" s="71" t="s">
        <v>65</v>
      </c>
      <c r="P9" s="76" t="s">
        <v>111</v>
      </c>
      <c r="Q9" s="25" t="s">
        <v>65</v>
      </c>
      <c r="R9" s="26"/>
      <c r="S9" s="49">
        <v>250</v>
      </c>
      <c r="T9" s="58" t="s">
        <v>86</v>
      </c>
      <c r="U9" s="53">
        <f t="shared" si="0"/>
        <v>960.19</v>
      </c>
      <c r="V9" s="2"/>
      <c r="W9" s="32" t="s">
        <v>69</v>
      </c>
    </row>
    <row r="10" spans="2:23" customFormat="1" x14ac:dyDescent="0.25">
      <c r="B10" s="2"/>
      <c r="C10" s="2"/>
      <c r="D10" s="2"/>
      <c r="E10" s="3"/>
      <c r="F10" s="4"/>
      <c r="G10" s="3">
        <v>9</v>
      </c>
      <c r="H10" s="3" t="s">
        <v>15</v>
      </c>
      <c r="I10" s="3">
        <v>9</v>
      </c>
      <c r="J10" s="3"/>
      <c r="K10" s="2"/>
      <c r="L10" s="63" t="s">
        <v>33</v>
      </c>
      <c r="M10" s="24">
        <v>41932</v>
      </c>
      <c r="N10" s="37">
        <v>623</v>
      </c>
      <c r="O10" s="72" t="s">
        <v>125</v>
      </c>
      <c r="P10" s="76" t="s">
        <v>116</v>
      </c>
      <c r="Q10" s="25" t="s">
        <v>60</v>
      </c>
      <c r="R10" s="26">
        <v>150</v>
      </c>
      <c r="S10" s="49"/>
      <c r="T10" s="58" t="s">
        <v>86</v>
      </c>
      <c r="U10" s="53">
        <f t="shared" ref="U10" si="1">IF(R10&amp;S10="","",U9-R10+S10)</f>
        <v>810.19</v>
      </c>
      <c r="V10" s="2"/>
      <c r="W10" s="32" t="s">
        <v>68</v>
      </c>
    </row>
    <row r="11" spans="2:23" customFormat="1" x14ac:dyDescent="0.25">
      <c r="B11" s="2"/>
      <c r="C11" s="2"/>
      <c r="D11" s="2"/>
      <c r="E11" s="3"/>
      <c r="F11" s="6">
        <f>IF(OR(F13="",F15=""),0,1)</f>
        <v>1</v>
      </c>
      <c r="G11" s="3">
        <v>10</v>
      </c>
      <c r="H11" s="3" t="s">
        <v>16</v>
      </c>
      <c r="I11" s="3">
        <v>10</v>
      </c>
      <c r="J11" s="3"/>
      <c r="K11" s="2"/>
      <c r="L11" s="63" t="s">
        <v>34</v>
      </c>
      <c r="M11" s="24">
        <v>41933</v>
      </c>
      <c r="N11" s="37">
        <v>624</v>
      </c>
      <c r="O11" s="72" t="s">
        <v>126</v>
      </c>
      <c r="P11" s="76" t="s">
        <v>117</v>
      </c>
      <c r="Q11" s="25" t="s">
        <v>60</v>
      </c>
      <c r="R11" s="26">
        <v>35</v>
      </c>
      <c r="S11" s="49"/>
      <c r="T11" s="58" t="s">
        <v>86</v>
      </c>
      <c r="U11" s="53">
        <f t="shared" ref="U11:U14" si="2">IF(R11&amp;S11="","",U10-R11+S11)</f>
        <v>775.19</v>
      </c>
      <c r="V11" s="2"/>
      <c r="W11" s="32" t="s">
        <v>65</v>
      </c>
    </row>
    <row r="12" spans="2:23" customFormat="1" x14ac:dyDescent="0.25">
      <c r="B12" s="2"/>
      <c r="C12" s="2"/>
      <c r="D12" s="2"/>
      <c r="E12" s="3"/>
      <c r="F12" s="4"/>
      <c r="G12" s="3">
        <v>11</v>
      </c>
      <c r="H12" s="3" t="s">
        <v>18</v>
      </c>
      <c r="I12" s="3">
        <v>11</v>
      </c>
      <c r="J12" s="3"/>
      <c r="K12" s="2"/>
      <c r="L12" s="63" t="s">
        <v>35</v>
      </c>
      <c r="M12" s="24">
        <v>41995</v>
      </c>
      <c r="N12" s="37">
        <v>625</v>
      </c>
      <c r="O12" s="71" t="s">
        <v>127</v>
      </c>
      <c r="P12" s="76" t="s">
        <v>108</v>
      </c>
      <c r="Q12" s="25" t="s">
        <v>99</v>
      </c>
      <c r="R12" s="26">
        <v>700</v>
      </c>
      <c r="S12" s="49"/>
      <c r="T12" s="58" t="s">
        <v>86</v>
      </c>
      <c r="U12" s="53">
        <f t="shared" si="2"/>
        <v>75.190000000000055</v>
      </c>
      <c r="V12" s="2"/>
      <c r="W12" s="32" t="s">
        <v>101</v>
      </c>
    </row>
    <row r="13" spans="2:23" customFormat="1" x14ac:dyDescent="0.25">
      <c r="B13" s="89" t="s">
        <v>118</v>
      </c>
      <c r="C13" s="90"/>
      <c r="D13" s="91"/>
      <c r="E13" s="3">
        <f>VLOOKUP(C15,$H$2:$I$13,2,FALSE)</f>
        <v>9</v>
      </c>
      <c r="F13" s="4">
        <f>IF(OR(B15="",OR(C15="",D15="")),"",IF(ISERROR(DATE(D15,E13,B15)),"",DATE(D15,E13,B15)))</f>
        <v>41883</v>
      </c>
      <c r="G13" s="3">
        <v>12</v>
      </c>
      <c r="H13" s="3" t="s">
        <v>19</v>
      </c>
      <c r="I13" s="3">
        <v>12</v>
      </c>
      <c r="J13" s="3"/>
      <c r="K13" s="2"/>
      <c r="L13" s="63" t="s">
        <v>36</v>
      </c>
      <c r="M13" s="24"/>
      <c r="N13" s="37"/>
      <c r="O13" s="71"/>
      <c r="P13" s="76"/>
      <c r="Q13" s="25"/>
      <c r="R13" s="26"/>
      <c r="S13" s="49"/>
      <c r="T13" s="58"/>
      <c r="U13" s="53" t="str">
        <f t="shared" si="2"/>
        <v/>
      </c>
      <c r="V13" s="2"/>
      <c r="W13" s="32" t="s">
        <v>64</v>
      </c>
    </row>
    <row r="14" spans="2:23" customFormat="1" x14ac:dyDescent="0.25">
      <c r="B14" s="92" t="s">
        <v>17</v>
      </c>
      <c r="C14" s="92"/>
      <c r="D14" s="92"/>
      <c r="E14" s="3"/>
      <c r="F14" s="4"/>
      <c r="G14" s="3">
        <v>13</v>
      </c>
      <c r="H14" s="3"/>
      <c r="I14" s="3"/>
      <c r="J14" s="3"/>
      <c r="K14" s="2"/>
      <c r="L14" s="63" t="s">
        <v>37</v>
      </c>
      <c r="M14" s="24"/>
      <c r="N14" s="37"/>
      <c r="O14" s="71"/>
      <c r="P14" s="76"/>
      <c r="Q14" s="25"/>
      <c r="R14" s="26"/>
      <c r="S14" s="49"/>
      <c r="T14" s="58"/>
      <c r="U14" s="53" t="str">
        <f t="shared" si="2"/>
        <v/>
      </c>
      <c r="V14" s="2"/>
      <c r="W14" s="32"/>
    </row>
    <row r="15" spans="2:23" customFormat="1" x14ac:dyDescent="0.25">
      <c r="B15" s="9">
        <v>1</v>
      </c>
      <c r="C15" s="7" t="s">
        <v>15</v>
      </c>
      <c r="D15" s="7">
        <v>2014</v>
      </c>
      <c r="E15" s="3">
        <f>VLOOKUP(C17,$H$2:$I$13,2,FALSE)</f>
        <v>7</v>
      </c>
      <c r="F15" s="4">
        <f>IF(OR(B17="",OR(C17="",D17="")),"",IF(ISERROR(DATE(D17,E15,B17)),"",DATE(D17,E15,B17)))</f>
        <v>42189</v>
      </c>
      <c r="G15" s="3">
        <v>14</v>
      </c>
      <c r="H15" s="3"/>
      <c r="I15" s="3"/>
      <c r="J15" s="3"/>
      <c r="K15" s="2"/>
      <c r="L15" s="63" t="s">
        <v>38</v>
      </c>
      <c r="M15" s="24"/>
      <c r="N15" s="37"/>
      <c r="O15" s="71"/>
      <c r="P15" s="76"/>
      <c r="Q15" s="25"/>
      <c r="R15" s="26"/>
      <c r="S15" s="49"/>
      <c r="T15" s="58"/>
      <c r="U15" s="53" t="str">
        <f t="shared" ref="U15:U20" si="3">IF(R15&amp;S15="","",U14-R15+S15)</f>
        <v/>
      </c>
      <c r="V15" s="2"/>
      <c r="W15" s="2"/>
    </row>
    <row r="16" spans="2:23" customFormat="1" x14ac:dyDescent="0.25">
      <c r="B16" s="92" t="s">
        <v>20</v>
      </c>
      <c r="C16" s="92"/>
      <c r="D16" s="92"/>
      <c r="E16" s="3"/>
      <c r="F16" s="4"/>
      <c r="G16" s="3">
        <v>15</v>
      </c>
      <c r="H16" s="3"/>
      <c r="I16" s="3"/>
      <c r="J16" s="3"/>
      <c r="K16" s="2"/>
      <c r="L16" s="63" t="s">
        <v>39</v>
      </c>
      <c r="M16" s="24"/>
      <c r="N16" s="37"/>
      <c r="O16" s="71"/>
      <c r="P16" s="76"/>
      <c r="Q16" s="25"/>
      <c r="R16" s="26"/>
      <c r="S16" s="49"/>
      <c r="T16" s="58"/>
      <c r="U16" s="53" t="str">
        <f t="shared" si="3"/>
        <v/>
      </c>
      <c r="V16" s="2"/>
      <c r="W16" s="2"/>
    </row>
    <row r="17" spans="2:28" customFormat="1" x14ac:dyDescent="0.25">
      <c r="B17" s="9">
        <v>4</v>
      </c>
      <c r="C17" s="7" t="s">
        <v>13</v>
      </c>
      <c r="D17" s="7">
        <v>2015</v>
      </c>
      <c r="E17" s="3"/>
      <c r="F17" s="4"/>
      <c r="G17" s="3">
        <v>16</v>
      </c>
      <c r="H17" s="3"/>
      <c r="I17" s="3"/>
      <c r="J17" s="3"/>
      <c r="K17" s="2"/>
      <c r="L17" s="63" t="s">
        <v>40</v>
      </c>
      <c r="M17" s="24"/>
      <c r="N17" s="37"/>
      <c r="O17" s="71"/>
      <c r="P17" s="76"/>
      <c r="Q17" s="25"/>
      <c r="R17" s="26"/>
      <c r="S17" s="49"/>
      <c r="T17" s="58"/>
      <c r="U17" s="53" t="str">
        <f t="shared" si="3"/>
        <v/>
      </c>
      <c r="V17" s="2"/>
      <c r="W17" s="2"/>
      <c r="X17" s="2"/>
      <c r="Y17" s="2"/>
      <c r="Z17" s="2"/>
      <c r="AA17" s="2"/>
      <c r="AB17" s="2"/>
    </row>
    <row r="18" spans="2:28" customFormat="1" x14ac:dyDescent="0.25">
      <c r="B18" s="2"/>
      <c r="C18" s="2"/>
      <c r="D18" s="2"/>
      <c r="E18" s="3"/>
      <c r="F18" s="4"/>
      <c r="G18" s="3">
        <v>17</v>
      </c>
      <c r="H18" s="3"/>
      <c r="I18" s="3"/>
      <c r="J18" s="3"/>
      <c r="K18" s="2"/>
      <c r="L18" s="63" t="s">
        <v>41</v>
      </c>
      <c r="M18" s="24"/>
      <c r="N18" s="37"/>
      <c r="O18" s="71"/>
      <c r="P18" s="76"/>
      <c r="Q18" s="25"/>
      <c r="R18" s="26"/>
      <c r="S18" s="49"/>
      <c r="T18" s="58"/>
      <c r="U18" s="53" t="str">
        <f t="shared" si="3"/>
        <v/>
      </c>
      <c r="V18" s="2"/>
      <c r="W18" s="2"/>
      <c r="X18" s="2"/>
      <c r="Y18" s="2"/>
      <c r="Z18" s="2"/>
      <c r="AA18" s="2"/>
      <c r="AB18" s="2"/>
    </row>
    <row r="19" spans="2:28" customFormat="1" x14ac:dyDescent="0.25">
      <c r="B19" s="2"/>
      <c r="C19" s="2"/>
      <c r="D19" s="2"/>
      <c r="E19" s="3"/>
      <c r="F19" s="4"/>
      <c r="G19" s="3">
        <v>18</v>
      </c>
      <c r="H19" s="3"/>
      <c r="I19" s="3"/>
      <c r="J19" s="3"/>
      <c r="K19" s="2"/>
      <c r="L19" s="63" t="s">
        <v>42</v>
      </c>
      <c r="M19" s="24"/>
      <c r="N19" s="37"/>
      <c r="O19" s="71"/>
      <c r="P19" s="76"/>
      <c r="Q19" s="25"/>
      <c r="R19" s="26"/>
      <c r="S19" s="49"/>
      <c r="T19" s="58"/>
      <c r="U19" s="53" t="str">
        <f t="shared" si="3"/>
        <v/>
      </c>
      <c r="V19" s="2"/>
      <c r="W19" s="2"/>
      <c r="X19" s="40"/>
      <c r="Y19" s="40"/>
      <c r="Z19" s="40"/>
      <c r="AA19" s="40"/>
      <c r="AB19" s="40"/>
    </row>
    <row r="20" spans="2:28" customFormat="1" x14ac:dyDescent="0.25">
      <c r="B20" s="84" t="s">
        <v>21</v>
      </c>
      <c r="C20" s="84"/>
      <c r="D20" s="84"/>
      <c r="E20" s="3"/>
      <c r="F20" s="4"/>
      <c r="G20" s="3">
        <v>19</v>
      </c>
      <c r="H20" s="3"/>
      <c r="I20" s="3"/>
      <c r="J20" s="3"/>
      <c r="K20" s="2"/>
      <c r="L20" s="63" t="s">
        <v>43</v>
      </c>
      <c r="M20" s="24"/>
      <c r="N20" s="37"/>
      <c r="O20" s="71"/>
      <c r="P20" s="76"/>
      <c r="Q20" s="25"/>
      <c r="R20" s="26"/>
      <c r="S20" s="49"/>
      <c r="T20" s="58"/>
      <c r="U20" s="53" t="str">
        <f t="shared" si="3"/>
        <v/>
      </c>
      <c r="V20" s="2"/>
      <c r="W20" s="2"/>
      <c r="X20" s="2"/>
    </row>
    <row r="21" spans="2:28" customFormat="1" x14ac:dyDescent="0.25">
      <c r="B21" s="85">
        <v>593.19000000000005</v>
      </c>
      <c r="C21" s="86"/>
      <c r="D21" s="86"/>
      <c r="E21" s="3"/>
      <c r="F21" s="4"/>
      <c r="G21" s="3">
        <v>20</v>
      </c>
      <c r="H21" s="3"/>
      <c r="I21" s="3"/>
      <c r="J21" s="3"/>
      <c r="K21" s="2"/>
      <c r="L21" s="63" t="s">
        <v>44</v>
      </c>
      <c r="M21" s="24"/>
      <c r="N21" s="37"/>
      <c r="O21" s="71"/>
      <c r="P21" s="76"/>
      <c r="Q21" s="25"/>
      <c r="R21" s="26"/>
      <c r="S21" s="49"/>
      <c r="T21" s="58"/>
      <c r="U21" s="53" t="str">
        <f t="shared" ref="U21:U27" si="4">IF(R21&amp;S21="","",U20-R21+S21)</f>
        <v/>
      </c>
      <c r="V21" s="2"/>
      <c r="W21" s="2"/>
      <c r="X21" s="2"/>
    </row>
    <row r="22" spans="2:28" customFormat="1" x14ac:dyDescent="0.25">
      <c r="B22" s="2"/>
      <c r="C22" s="2"/>
      <c r="D22" s="2"/>
      <c r="E22" s="3"/>
      <c r="F22" s="4"/>
      <c r="G22" s="3">
        <v>21</v>
      </c>
      <c r="H22" s="3"/>
      <c r="I22" s="3"/>
      <c r="J22" s="3"/>
      <c r="K22" s="2"/>
      <c r="L22" s="63" t="s">
        <v>45</v>
      </c>
      <c r="M22" s="24"/>
      <c r="N22" s="37"/>
      <c r="O22" s="71"/>
      <c r="P22" s="76"/>
      <c r="Q22" s="25"/>
      <c r="R22" s="26"/>
      <c r="S22" s="49"/>
      <c r="T22" s="58"/>
      <c r="U22" s="53" t="str">
        <f t="shared" si="4"/>
        <v/>
      </c>
      <c r="V22" s="2"/>
      <c r="W22" s="2"/>
      <c r="X22" s="2"/>
    </row>
    <row r="23" spans="2:28" customFormat="1" x14ac:dyDescent="0.25">
      <c r="B23" s="84" t="s">
        <v>22</v>
      </c>
      <c r="C23" s="84"/>
      <c r="D23" s="84"/>
      <c r="E23" s="3"/>
      <c r="F23" s="4"/>
      <c r="G23" s="3">
        <v>22</v>
      </c>
      <c r="H23" s="3"/>
      <c r="I23" s="3"/>
      <c r="J23" s="3"/>
      <c r="K23" s="2"/>
      <c r="L23" s="63" t="s">
        <v>46</v>
      </c>
      <c r="M23" s="24"/>
      <c r="N23" s="37"/>
      <c r="O23" s="71"/>
      <c r="P23" s="76"/>
      <c r="Q23" s="25"/>
      <c r="R23" s="26"/>
      <c r="S23" s="49"/>
      <c r="T23" s="58"/>
      <c r="U23" s="53" t="str">
        <f t="shared" si="4"/>
        <v/>
      </c>
      <c r="V23" s="2"/>
      <c r="W23" s="2"/>
      <c r="X23" s="2"/>
    </row>
    <row r="24" spans="2:28" customFormat="1" x14ac:dyDescent="0.25">
      <c r="B24" s="87">
        <f>B21-SUM(R3:R100)+SUM(S3:S100)</f>
        <v>75.190000000000055</v>
      </c>
      <c r="C24" s="86"/>
      <c r="D24" s="86"/>
      <c r="E24" s="3"/>
      <c r="F24" s="4"/>
      <c r="G24" s="3">
        <v>23</v>
      </c>
      <c r="H24" s="3"/>
      <c r="I24" s="3"/>
      <c r="J24" s="3"/>
      <c r="K24" s="2"/>
      <c r="L24" s="63" t="s">
        <v>47</v>
      </c>
      <c r="M24" s="24"/>
      <c r="N24" s="37"/>
      <c r="O24" s="72"/>
      <c r="P24" s="76"/>
      <c r="Q24" s="25"/>
      <c r="R24" s="26"/>
      <c r="S24" s="49"/>
      <c r="T24" s="58"/>
      <c r="U24" s="53" t="str">
        <f t="shared" si="4"/>
        <v/>
      </c>
      <c r="V24" s="2"/>
      <c r="W24" s="46" t="s">
        <v>103</v>
      </c>
      <c r="X24" s="2"/>
    </row>
    <row r="25" spans="2:28" customFormat="1" x14ac:dyDescent="0.25">
      <c r="B25" s="2"/>
      <c r="C25" s="2"/>
      <c r="D25" s="2"/>
      <c r="E25" s="3"/>
      <c r="F25" s="4"/>
      <c r="G25" s="3">
        <v>24</v>
      </c>
      <c r="H25" s="3"/>
      <c r="I25" s="3"/>
      <c r="J25" s="3"/>
      <c r="K25" s="2"/>
      <c r="L25" s="63" t="s">
        <v>48</v>
      </c>
      <c r="M25" s="24"/>
      <c r="N25" s="37"/>
      <c r="O25" s="71"/>
      <c r="P25" s="76"/>
      <c r="Q25" s="25"/>
      <c r="R25" s="26"/>
      <c r="S25" s="49"/>
      <c r="T25" s="58"/>
      <c r="U25" s="53" t="str">
        <f t="shared" si="4"/>
        <v/>
      </c>
      <c r="V25" s="2"/>
      <c r="W25" s="47" t="s">
        <v>104</v>
      </c>
      <c r="X25" s="2"/>
    </row>
    <row r="26" spans="2:28" customFormat="1" x14ac:dyDescent="0.25">
      <c r="B26" s="2"/>
      <c r="C26" s="2"/>
      <c r="D26" s="2"/>
      <c r="E26" s="3"/>
      <c r="F26" s="4"/>
      <c r="G26" s="3">
        <v>25</v>
      </c>
      <c r="H26" s="3"/>
      <c r="I26" s="3"/>
      <c r="J26" s="3"/>
      <c r="K26" s="2"/>
      <c r="L26" s="63" t="s">
        <v>49</v>
      </c>
      <c r="M26" s="24"/>
      <c r="N26" s="37"/>
      <c r="O26" s="71"/>
      <c r="P26" s="76"/>
      <c r="Q26" s="25"/>
      <c r="R26" s="26"/>
      <c r="S26" s="49"/>
      <c r="T26" s="58"/>
      <c r="U26" s="53" t="str">
        <f t="shared" si="4"/>
        <v/>
      </c>
      <c r="V26" s="2"/>
      <c r="W26" s="47" t="s">
        <v>88</v>
      </c>
      <c r="X26" s="2"/>
    </row>
    <row r="27" spans="2:28" customFormat="1" x14ac:dyDescent="0.25">
      <c r="B27" s="2"/>
      <c r="C27" s="2"/>
      <c r="D27" s="2"/>
      <c r="E27" s="3"/>
      <c r="F27" s="4"/>
      <c r="G27" s="3">
        <v>26</v>
      </c>
      <c r="H27" s="3"/>
      <c r="I27" s="3"/>
      <c r="J27" s="3"/>
      <c r="K27" s="2"/>
      <c r="L27" s="63" t="s">
        <v>50</v>
      </c>
      <c r="M27" s="24"/>
      <c r="N27" s="37"/>
      <c r="O27" s="71"/>
      <c r="P27" s="76"/>
      <c r="Q27" s="25"/>
      <c r="R27" s="26"/>
      <c r="S27" s="49"/>
      <c r="T27" s="58"/>
      <c r="U27" s="53" t="str">
        <f t="shared" si="4"/>
        <v/>
      </c>
      <c r="V27" s="2"/>
      <c r="W27" s="47" t="s">
        <v>93</v>
      </c>
      <c r="X27" s="2"/>
    </row>
    <row r="28" spans="2:28" customFormat="1" x14ac:dyDescent="0.25">
      <c r="B28" s="82" t="s">
        <v>57</v>
      </c>
      <c r="C28" s="82"/>
      <c r="D28" s="82"/>
      <c r="E28" s="3"/>
      <c r="F28" s="4"/>
      <c r="G28" s="3"/>
      <c r="H28" s="3"/>
      <c r="I28" s="3"/>
      <c r="J28" s="3"/>
      <c r="K28" s="2"/>
      <c r="L28" s="63" t="s">
        <v>51</v>
      </c>
      <c r="M28" s="24"/>
      <c r="N28" s="37"/>
      <c r="O28" s="71"/>
      <c r="P28" s="76"/>
      <c r="Q28" s="25"/>
      <c r="R28" s="26"/>
      <c r="S28" s="49"/>
      <c r="T28" s="58"/>
      <c r="U28" s="53" t="str">
        <f t="shared" ref="U28:U40" si="5">IF(R28&amp;S28="","",U27-R28+S28)</f>
        <v/>
      </c>
      <c r="V28" s="2"/>
      <c r="W28" s="47" t="s">
        <v>86</v>
      </c>
      <c r="X28" s="2"/>
    </row>
    <row r="29" spans="2:28" customFormat="1" x14ac:dyDescent="0.25">
      <c r="B29" s="83"/>
      <c r="C29" s="83"/>
      <c r="D29" s="83"/>
      <c r="E29" s="3"/>
      <c r="F29" s="4"/>
      <c r="G29" s="3"/>
      <c r="H29" s="3"/>
      <c r="I29" s="3"/>
      <c r="J29" s="3"/>
      <c r="K29" s="2"/>
      <c r="L29" s="63" t="s">
        <v>52</v>
      </c>
      <c r="M29" s="24"/>
      <c r="N29" s="37"/>
      <c r="O29" s="71"/>
      <c r="P29" s="76"/>
      <c r="Q29" s="25"/>
      <c r="R29" s="26"/>
      <c r="S29" s="49"/>
      <c r="T29" s="58"/>
      <c r="U29" s="53" t="str">
        <f t="shared" si="5"/>
        <v/>
      </c>
      <c r="V29" s="2"/>
      <c r="W29" s="47"/>
      <c r="X29" s="2"/>
    </row>
    <row r="30" spans="2:28" customFormat="1" x14ac:dyDescent="0.25">
      <c r="B30" s="34"/>
      <c r="C30" s="34"/>
      <c r="D30" s="34"/>
      <c r="E30" s="3"/>
      <c r="F30" s="4"/>
      <c r="G30" s="3"/>
      <c r="H30" s="3"/>
      <c r="I30" s="3"/>
      <c r="J30" s="3"/>
      <c r="K30" s="2"/>
      <c r="L30" s="63" t="s">
        <v>53</v>
      </c>
      <c r="M30" s="24"/>
      <c r="N30" s="37"/>
      <c r="O30" s="71"/>
      <c r="P30" s="76"/>
      <c r="Q30" s="25"/>
      <c r="R30" s="26"/>
      <c r="S30" s="49"/>
      <c r="T30" s="58"/>
      <c r="U30" s="53" t="str">
        <f t="shared" si="5"/>
        <v/>
      </c>
      <c r="V30" s="2"/>
      <c r="W30" s="47"/>
      <c r="X30" s="2"/>
    </row>
    <row r="31" spans="2:28" customFormat="1" x14ac:dyDescent="0.25">
      <c r="B31" s="82" t="s">
        <v>58</v>
      </c>
      <c r="C31" s="82"/>
      <c r="D31" s="82"/>
      <c r="E31" s="3"/>
      <c r="F31" s="4"/>
      <c r="G31" s="3"/>
      <c r="H31" s="3"/>
      <c r="I31" s="3"/>
      <c r="J31" s="3"/>
      <c r="K31" s="2"/>
      <c r="L31" s="63" t="s">
        <v>54</v>
      </c>
      <c r="M31" s="24"/>
      <c r="N31" s="37"/>
      <c r="O31" s="71"/>
      <c r="P31" s="76"/>
      <c r="Q31" s="25"/>
      <c r="R31" s="26"/>
      <c r="S31" s="49"/>
      <c r="T31" s="58"/>
      <c r="U31" s="53" t="str">
        <f t="shared" si="5"/>
        <v/>
      </c>
      <c r="V31" s="2"/>
      <c r="W31" s="48"/>
      <c r="X31" s="2"/>
    </row>
    <row r="32" spans="2:28" customFormat="1" x14ac:dyDescent="0.25">
      <c r="B32" s="83"/>
      <c r="C32" s="83"/>
      <c r="D32" s="83"/>
      <c r="E32" s="3"/>
      <c r="F32" s="4"/>
      <c r="G32" s="3"/>
      <c r="H32" s="3"/>
      <c r="I32" s="3"/>
      <c r="J32" s="3"/>
      <c r="K32" s="2"/>
      <c r="L32" s="63" t="s">
        <v>55</v>
      </c>
      <c r="M32" s="24"/>
      <c r="N32" s="37"/>
      <c r="O32" s="73"/>
      <c r="P32" s="76"/>
      <c r="Q32" s="25"/>
      <c r="R32" s="26"/>
      <c r="S32" s="49"/>
      <c r="T32" s="58"/>
      <c r="U32" s="53" t="str">
        <f t="shared" si="5"/>
        <v/>
      </c>
      <c r="V32" s="2"/>
      <c r="W32" s="2"/>
      <c r="X32" s="2"/>
    </row>
    <row r="33" spans="2:28" customFormat="1" x14ac:dyDescent="0.25">
      <c r="B33" s="2"/>
      <c r="C33" s="2"/>
      <c r="D33" s="2"/>
      <c r="E33" s="3"/>
      <c r="F33" s="4"/>
      <c r="G33" s="3"/>
      <c r="H33" s="3"/>
      <c r="I33" s="3"/>
      <c r="J33" s="3"/>
      <c r="K33" s="2"/>
      <c r="L33" s="63" t="s">
        <v>56</v>
      </c>
      <c r="M33" s="24"/>
      <c r="N33" s="37"/>
      <c r="O33" s="73"/>
      <c r="P33" s="76"/>
      <c r="Q33" s="25"/>
      <c r="R33" s="26"/>
      <c r="S33" s="49"/>
      <c r="T33" s="58"/>
      <c r="U33" s="53" t="str">
        <f t="shared" si="5"/>
        <v/>
      </c>
      <c r="V33" s="2"/>
      <c r="W33" s="46" t="s">
        <v>106</v>
      </c>
      <c r="X33" s="2"/>
    </row>
    <row r="34" spans="2:28" customFormat="1" x14ac:dyDescent="0.25">
      <c r="B34" s="82" t="s">
        <v>89</v>
      </c>
      <c r="C34" s="82"/>
      <c r="D34" s="82"/>
      <c r="E34" s="3"/>
      <c r="F34" s="4"/>
      <c r="G34" s="3"/>
      <c r="H34" s="3"/>
      <c r="I34" s="3"/>
      <c r="J34" s="3"/>
      <c r="K34" s="2"/>
      <c r="L34" s="63" t="s">
        <v>71</v>
      </c>
      <c r="M34" s="24"/>
      <c r="N34" s="37"/>
      <c r="O34" s="71"/>
      <c r="P34" s="76"/>
      <c r="Q34" s="25"/>
      <c r="R34" s="26"/>
      <c r="S34" s="49"/>
      <c r="T34" s="58"/>
      <c r="U34" s="53" t="str">
        <f t="shared" si="5"/>
        <v/>
      </c>
      <c r="V34" s="2"/>
      <c r="W34" s="47" t="s">
        <v>107</v>
      </c>
      <c r="X34" s="2"/>
    </row>
    <row r="35" spans="2:28" customFormat="1" x14ac:dyDescent="0.25">
      <c r="B35" s="83"/>
      <c r="C35" s="83"/>
      <c r="D35" s="83"/>
      <c r="E35" s="3"/>
      <c r="F35" s="4"/>
      <c r="G35" s="3"/>
      <c r="H35" s="3"/>
      <c r="I35" s="3"/>
      <c r="J35" s="3"/>
      <c r="K35" s="2"/>
      <c r="L35" s="63" t="s">
        <v>72</v>
      </c>
      <c r="M35" s="24"/>
      <c r="N35" s="37"/>
      <c r="O35" s="71"/>
      <c r="P35" s="76"/>
      <c r="Q35" s="25"/>
      <c r="R35" s="26"/>
      <c r="S35" s="49"/>
      <c r="T35" s="58"/>
      <c r="U35" s="53" t="str">
        <f t="shared" si="5"/>
        <v/>
      </c>
      <c r="V35" s="2"/>
      <c r="W35" s="47" t="s">
        <v>108</v>
      </c>
      <c r="X35" s="2"/>
    </row>
    <row r="36" spans="2:28" customFormat="1" x14ac:dyDescent="0.25">
      <c r="B36" s="2"/>
      <c r="C36" s="2"/>
      <c r="D36" s="2"/>
      <c r="E36" s="3"/>
      <c r="F36" s="4"/>
      <c r="G36" s="3"/>
      <c r="H36" s="3"/>
      <c r="I36" s="3"/>
      <c r="J36" s="3"/>
      <c r="K36" s="2"/>
      <c r="L36" s="63" t="s">
        <v>73</v>
      </c>
      <c r="M36" s="24"/>
      <c r="N36" s="37"/>
      <c r="O36" s="71"/>
      <c r="P36" s="76"/>
      <c r="Q36" s="25"/>
      <c r="R36" s="26"/>
      <c r="S36" s="49"/>
      <c r="T36" s="58"/>
      <c r="U36" s="53" t="str">
        <f t="shared" si="5"/>
        <v/>
      </c>
      <c r="V36" s="2"/>
      <c r="W36" s="47" t="s">
        <v>109</v>
      </c>
      <c r="X36" s="2"/>
    </row>
    <row r="37" spans="2:28" customFormat="1" x14ac:dyDescent="0.25">
      <c r="B37" s="2"/>
      <c r="C37" s="2"/>
      <c r="D37" s="2"/>
      <c r="E37" s="3"/>
      <c r="F37" s="4"/>
      <c r="G37" s="3"/>
      <c r="H37" s="3"/>
      <c r="I37" s="3"/>
      <c r="J37" s="3"/>
      <c r="K37" s="2"/>
      <c r="L37" s="63" t="s">
        <v>74</v>
      </c>
      <c r="M37" s="24"/>
      <c r="N37" s="37"/>
      <c r="O37" s="71"/>
      <c r="P37" s="76"/>
      <c r="Q37" s="25"/>
      <c r="R37" s="26"/>
      <c r="S37" s="49"/>
      <c r="T37" s="58"/>
      <c r="U37" s="53" t="str">
        <f t="shared" si="5"/>
        <v/>
      </c>
      <c r="V37" s="2"/>
      <c r="W37" s="47" t="s">
        <v>110</v>
      </c>
      <c r="X37" s="2"/>
    </row>
    <row r="38" spans="2:28" customFormat="1" x14ac:dyDescent="0.25">
      <c r="B38" s="2"/>
      <c r="C38" s="2"/>
      <c r="D38" s="2"/>
      <c r="E38" s="3"/>
      <c r="F38" s="4"/>
      <c r="G38" s="3">
        <v>27</v>
      </c>
      <c r="H38" s="3"/>
      <c r="I38" s="3"/>
      <c r="J38" s="3"/>
      <c r="K38" s="2"/>
      <c r="L38" s="63" t="s">
        <v>75</v>
      </c>
      <c r="M38" s="24"/>
      <c r="N38" s="37"/>
      <c r="O38" s="71"/>
      <c r="P38" s="76"/>
      <c r="Q38" s="25"/>
      <c r="R38" s="26"/>
      <c r="S38" s="49"/>
      <c r="T38" s="58"/>
      <c r="U38" s="53" t="str">
        <f t="shared" si="5"/>
        <v/>
      </c>
      <c r="V38" s="2"/>
      <c r="W38" s="47" t="s">
        <v>111</v>
      </c>
      <c r="X38" s="2"/>
    </row>
    <row r="39" spans="2:28" customFormat="1" x14ac:dyDescent="0.25">
      <c r="B39" s="2"/>
      <c r="C39" s="2"/>
      <c r="D39" s="2"/>
      <c r="E39" s="3"/>
      <c r="F39" s="4"/>
      <c r="G39" s="3">
        <v>28</v>
      </c>
      <c r="H39" s="3"/>
      <c r="I39" s="3"/>
      <c r="J39" s="3"/>
      <c r="K39" s="2"/>
      <c r="L39" s="63" t="s">
        <v>76</v>
      </c>
      <c r="M39" s="24"/>
      <c r="N39" s="37"/>
      <c r="O39" s="71"/>
      <c r="P39" s="76"/>
      <c r="Q39" s="25"/>
      <c r="R39" s="26"/>
      <c r="S39" s="49"/>
      <c r="T39" s="58"/>
      <c r="U39" s="53" t="str">
        <f t="shared" si="5"/>
        <v/>
      </c>
      <c r="V39" s="2"/>
      <c r="W39" s="66"/>
      <c r="X39" s="40"/>
      <c r="Y39" s="40"/>
      <c r="Z39" s="40"/>
      <c r="AA39" s="40"/>
      <c r="AB39" s="40"/>
    </row>
    <row r="40" spans="2:28" customFormat="1" x14ac:dyDescent="0.25">
      <c r="B40" s="2"/>
      <c r="C40" s="2"/>
      <c r="D40" s="2"/>
      <c r="E40" s="3"/>
      <c r="F40" s="4"/>
      <c r="G40" s="3">
        <v>29</v>
      </c>
      <c r="H40" s="3"/>
      <c r="I40" s="3"/>
      <c r="J40" s="3"/>
      <c r="K40" s="2"/>
      <c r="L40" s="63" t="s">
        <v>77</v>
      </c>
      <c r="M40" s="24"/>
      <c r="N40" s="37"/>
      <c r="O40" s="71"/>
      <c r="P40" s="76"/>
      <c r="Q40" s="25"/>
      <c r="R40" s="26"/>
      <c r="S40" s="49"/>
      <c r="T40" s="58"/>
      <c r="U40" s="53" t="str">
        <f t="shared" si="5"/>
        <v/>
      </c>
      <c r="V40" s="2"/>
      <c r="W40" s="47"/>
      <c r="X40" s="2"/>
    </row>
    <row r="41" spans="2:28" customFormat="1" x14ac:dyDescent="0.25">
      <c r="B41" s="2"/>
      <c r="C41" s="2"/>
      <c r="D41" s="2"/>
      <c r="E41" s="3"/>
      <c r="F41" s="4"/>
      <c r="G41" s="3">
        <v>30</v>
      </c>
      <c r="H41" s="3"/>
      <c r="I41" s="3"/>
      <c r="J41" s="3"/>
      <c r="K41" s="2"/>
      <c r="L41" s="63" t="s">
        <v>78</v>
      </c>
      <c r="M41" s="24"/>
      <c r="N41" s="37"/>
      <c r="O41" s="71"/>
      <c r="P41" s="76"/>
      <c r="Q41" s="25"/>
      <c r="R41" s="26"/>
      <c r="S41" s="49"/>
      <c r="T41" s="58"/>
      <c r="U41" s="53" t="str">
        <f t="shared" ref="U41:U71" si="6">IF(R41&amp;S41="","",U40-R41+S41)</f>
        <v/>
      </c>
      <c r="V41" s="2"/>
      <c r="W41" s="47" t="s">
        <v>112</v>
      </c>
      <c r="X41" s="2"/>
    </row>
    <row r="42" spans="2:28" customFormat="1" x14ac:dyDescent="0.25">
      <c r="B42" s="2"/>
      <c r="C42" s="2"/>
      <c r="D42" s="2"/>
      <c r="E42" s="3"/>
      <c r="F42" s="4"/>
      <c r="G42" s="3">
        <v>31</v>
      </c>
      <c r="H42" s="3"/>
      <c r="I42" s="3"/>
      <c r="J42" s="3"/>
      <c r="K42" s="2"/>
      <c r="L42" s="63" t="s">
        <v>79</v>
      </c>
      <c r="M42" s="24"/>
      <c r="N42" s="37"/>
      <c r="O42" s="71"/>
      <c r="P42" s="76"/>
      <c r="Q42" s="25"/>
      <c r="R42" s="26"/>
      <c r="S42" s="49"/>
      <c r="T42" s="58"/>
      <c r="U42" s="53" t="str">
        <f t="shared" si="6"/>
        <v/>
      </c>
      <c r="V42" s="2"/>
      <c r="W42" s="47" t="s">
        <v>113</v>
      </c>
      <c r="X42" s="2"/>
    </row>
    <row r="43" spans="2:28" customFormat="1" x14ac:dyDescent="0.25">
      <c r="B43" s="2"/>
      <c r="C43" s="2"/>
      <c r="D43" s="2"/>
      <c r="E43" s="3"/>
      <c r="F43" s="4"/>
      <c r="G43" s="3"/>
      <c r="H43" s="3"/>
      <c r="I43" s="3"/>
      <c r="J43" s="3"/>
      <c r="K43" s="2"/>
      <c r="L43" s="63" t="s">
        <v>80</v>
      </c>
      <c r="M43" s="24"/>
      <c r="N43" s="37"/>
      <c r="O43" s="71"/>
      <c r="P43" s="76"/>
      <c r="Q43" s="25"/>
      <c r="R43" s="26"/>
      <c r="S43" s="49"/>
      <c r="T43" s="58"/>
      <c r="U43" s="53" t="str">
        <f t="shared" si="6"/>
        <v/>
      </c>
      <c r="V43" s="2"/>
      <c r="W43" s="47" t="s">
        <v>114</v>
      </c>
      <c r="X43" s="2"/>
    </row>
    <row r="44" spans="2:28" customFormat="1" x14ac:dyDescent="0.25">
      <c r="B44" s="2"/>
      <c r="C44" s="2"/>
      <c r="D44" s="2"/>
      <c r="E44" s="3"/>
      <c r="F44" s="4"/>
      <c r="G44" s="3"/>
      <c r="H44" s="3"/>
      <c r="I44" s="3"/>
      <c r="J44" s="3"/>
      <c r="K44" s="2"/>
      <c r="L44" s="63" t="s">
        <v>81</v>
      </c>
      <c r="M44" s="24"/>
      <c r="N44" s="37"/>
      <c r="O44" s="71"/>
      <c r="P44" s="76"/>
      <c r="Q44" s="25"/>
      <c r="R44" s="26"/>
      <c r="S44" s="49"/>
      <c r="T44" s="58"/>
      <c r="U44" s="53" t="str">
        <f t="shared" si="6"/>
        <v/>
      </c>
      <c r="V44" s="2"/>
      <c r="W44" s="47" t="s">
        <v>115</v>
      </c>
      <c r="X44" s="2"/>
    </row>
    <row r="45" spans="2:28" customFormat="1" x14ac:dyDescent="0.25">
      <c r="B45" s="2"/>
      <c r="C45" s="2"/>
      <c r="D45" s="2"/>
      <c r="E45" s="3"/>
      <c r="F45" s="4"/>
      <c r="G45" s="3"/>
      <c r="H45" s="3"/>
      <c r="I45" s="3"/>
      <c r="J45" s="3"/>
      <c r="K45" s="2"/>
      <c r="L45" s="63" t="s">
        <v>82</v>
      </c>
      <c r="M45" s="24"/>
      <c r="N45" s="37"/>
      <c r="O45" s="71"/>
      <c r="P45" s="76"/>
      <c r="Q45" s="25"/>
      <c r="R45" s="26"/>
      <c r="S45" s="49"/>
      <c r="T45" s="58"/>
      <c r="U45" s="53" t="str">
        <f t="shared" si="6"/>
        <v/>
      </c>
      <c r="V45" s="2"/>
      <c r="W45" s="47" t="s">
        <v>116</v>
      </c>
      <c r="X45" s="2"/>
    </row>
    <row r="46" spans="2:28" customFormat="1" x14ac:dyDescent="0.25">
      <c r="B46" s="2"/>
      <c r="C46" s="2"/>
      <c r="D46" s="2"/>
      <c r="E46" s="3"/>
      <c r="F46" s="4"/>
      <c r="G46" s="3"/>
      <c r="H46" s="3"/>
      <c r="I46" s="3"/>
      <c r="J46" s="3"/>
      <c r="K46" s="2"/>
      <c r="L46" s="63" t="s">
        <v>83</v>
      </c>
      <c r="M46" s="24"/>
      <c r="N46" s="37"/>
      <c r="O46" s="71"/>
      <c r="P46" s="76"/>
      <c r="Q46" s="25"/>
      <c r="R46" s="26"/>
      <c r="S46" s="49"/>
      <c r="T46" s="58"/>
      <c r="U46" s="53" t="str">
        <f t="shared" si="6"/>
        <v/>
      </c>
      <c r="V46" s="2"/>
      <c r="W46" s="47" t="s">
        <v>117</v>
      </c>
      <c r="X46" s="2"/>
    </row>
    <row r="47" spans="2:28" customFormat="1" x14ac:dyDescent="0.25">
      <c r="B47" s="2"/>
      <c r="C47" s="2"/>
      <c r="D47" s="2"/>
      <c r="E47" s="3"/>
      <c r="F47" s="4"/>
      <c r="G47" s="3"/>
      <c r="H47" s="3"/>
      <c r="I47" s="3"/>
      <c r="J47" s="3"/>
      <c r="K47" s="2"/>
      <c r="L47" s="63" t="s">
        <v>84</v>
      </c>
      <c r="M47" s="24"/>
      <c r="N47" s="37"/>
      <c r="O47" s="71"/>
      <c r="P47" s="76"/>
      <c r="Q47" s="25"/>
      <c r="R47" s="26"/>
      <c r="S47" s="49"/>
      <c r="T47" s="58"/>
      <c r="U47" s="53" t="str">
        <f>IF(R47&amp;S47="","",U46-R47+S47)</f>
        <v/>
      </c>
      <c r="V47" s="2"/>
      <c r="W47" s="47"/>
      <c r="X47" s="2"/>
    </row>
    <row r="48" spans="2:28" customFormat="1" x14ac:dyDescent="0.25">
      <c r="B48" s="2"/>
      <c r="C48" s="2"/>
      <c r="D48" s="2"/>
      <c r="E48" s="3"/>
      <c r="F48" s="4"/>
      <c r="G48" s="3"/>
      <c r="H48" s="3"/>
      <c r="I48" s="3"/>
      <c r="J48" s="3"/>
      <c r="K48" s="2"/>
      <c r="L48" s="64" t="s">
        <v>85</v>
      </c>
      <c r="M48" s="41"/>
      <c r="N48" s="42"/>
      <c r="O48" s="71"/>
      <c r="P48" s="76"/>
      <c r="Q48" s="69"/>
      <c r="R48" s="44"/>
      <c r="S48" s="51"/>
      <c r="T48" s="58"/>
      <c r="U48" s="53" t="str">
        <f t="shared" ref="U48:U54" si="7">IF(R48&amp;S48="","",U47-R48+S48)</f>
        <v/>
      </c>
      <c r="V48" s="2"/>
      <c r="W48" s="47"/>
      <c r="X48" s="2"/>
    </row>
    <row r="49" spans="12:23" customFormat="1" x14ac:dyDescent="0.25">
      <c r="L49" s="63" t="s">
        <v>91</v>
      </c>
      <c r="M49" s="60"/>
      <c r="N49" s="42"/>
      <c r="O49" s="68"/>
      <c r="P49" s="76"/>
      <c r="Q49" s="69"/>
      <c r="R49" s="44"/>
      <c r="S49" s="51"/>
      <c r="T49" s="58"/>
      <c r="U49" s="53" t="str">
        <f t="shared" si="7"/>
        <v/>
      </c>
      <c r="W49" s="67"/>
    </row>
    <row r="50" spans="12:23" customFormat="1" x14ac:dyDescent="0.25">
      <c r="L50" s="64" t="s">
        <v>92</v>
      </c>
      <c r="M50" s="41"/>
      <c r="N50" s="42"/>
      <c r="O50" s="68"/>
      <c r="P50" s="76"/>
      <c r="Q50" s="69"/>
      <c r="R50" s="44"/>
      <c r="S50" s="51"/>
      <c r="T50" s="58"/>
      <c r="U50" s="53" t="str">
        <f t="shared" si="7"/>
        <v/>
      </c>
      <c r="W50" s="67"/>
    </row>
    <row r="51" spans="12:23" customFormat="1" x14ac:dyDescent="0.25">
      <c r="L51" s="64" t="s">
        <v>94</v>
      </c>
      <c r="M51" s="41"/>
      <c r="N51" s="42"/>
      <c r="O51" s="68"/>
      <c r="P51" s="76"/>
      <c r="Q51" s="43"/>
      <c r="R51" s="44"/>
      <c r="S51" s="51"/>
      <c r="T51" s="58"/>
      <c r="U51" s="53" t="str">
        <f t="shared" si="7"/>
        <v/>
      </c>
      <c r="W51" s="67"/>
    </row>
    <row r="52" spans="12:23" customFormat="1" x14ac:dyDescent="0.25">
      <c r="L52" s="64" t="s">
        <v>95</v>
      </c>
      <c r="M52" s="41"/>
      <c r="N52" s="42"/>
      <c r="O52" s="68"/>
      <c r="P52" s="76"/>
      <c r="Q52" s="69"/>
      <c r="R52" s="44"/>
      <c r="S52" s="51"/>
      <c r="T52" s="58"/>
      <c r="U52" s="53" t="str">
        <f t="shared" si="7"/>
        <v/>
      </c>
      <c r="W52" s="67"/>
    </row>
    <row r="53" spans="12:23" customFormat="1" x14ac:dyDescent="0.25">
      <c r="L53" s="64" t="s">
        <v>96</v>
      </c>
      <c r="M53" s="41"/>
      <c r="N53" s="42"/>
      <c r="O53" s="68"/>
      <c r="P53" s="76"/>
      <c r="Q53" s="25"/>
      <c r="R53" s="44"/>
      <c r="S53" s="51"/>
      <c r="T53" s="58"/>
      <c r="U53" s="53" t="str">
        <f t="shared" si="7"/>
        <v/>
      </c>
    </row>
    <row r="54" spans="12:23" customFormat="1" ht="15.75" thickBot="1" x14ac:dyDescent="0.3">
      <c r="L54" s="65"/>
      <c r="M54" s="27"/>
      <c r="N54" s="38"/>
      <c r="O54" s="74"/>
      <c r="P54" s="78"/>
      <c r="Q54" s="28"/>
      <c r="R54" s="29"/>
      <c r="S54" s="52"/>
      <c r="T54" s="59"/>
      <c r="U54" s="54" t="str">
        <f t="shared" si="7"/>
        <v/>
      </c>
    </row>
    <row r="55" spans="12:23" customFormat="1" x14ac:dyDescent="0.25">
      <c r="L55" s="30"/>
      <c r="M55" s="30"/>
      <c r="N55" s="30"/>
      <c r="O55" s="14"/>
      <c r="P55" s="14"/>
      <c r="Q55" s="31"/>
      <c r="R55" s="14"/>
      <c r="S55" s="14"/>
      <c r="T55" s="14"/>
      <c r="U55" s="10" t="str">
        <f t="shared" si="6"/>
        <v/>
      </c>
    </row>
    <row r="56" spans="12:23" customFormat="1" x14ac:dyDescent="0.25">
      <c r="L56" s="30"/>
      <c r="M56" s="30"/>
      <c r="N56" s="30"/>
      <c r="O56" s="14"/>
      <c r="P56" s="14"/>
      <c r="Q56" s="31"/>
      <c r="R56" s="45"/>
      <c r="S56" s="14"/>
      <c r="T56" s="14"/>
      <c r="U56" s="10" t="str">
        <f t="shared" si="6"/>
        <v/>
      </c>
    </row>
    <row r="57" spans="12:23" customFormat="1" x14ac:dyDescent="0.25">
      <c r="L57" s="30"/>
      <c r="M57" s="30"/>
      <c r="N57" s="30"/>
      <c r="O57" s="14"/>
      <c r="P57" s="14"/>
      <c r="Q57" s="31"/>
      <c r="R57" s="14"/>
      <c r="S57" s="14"/>
      <c r="T57" s="14"/>
      <c r="U57" s="10" t="str">
        <f t="shared" si="6"/>
        <v/>
      </c>
    </row>
    <row r="58" spans="12:23" customFormat="1" x14ac:dyDescent="0.25">
      <c r="L58" s="14"/>
      <c r="M58" s="14"/>
      <c r="N58" s="14"/>
      <c r="O58" s="14"/>
      <c r="P58" s="14"/>
      <c r="Q58" s="31"/>
      <c r="R58" s="14"/>
      <c r="S58" s="14"/>
      <c r="T58" s="14"/>
      <c r="U58" s="10" t="str">
        <f t="shared" si="6"/>
        <v/>
      </c>
    </row>
    <row r="59" spans="12:23" customFormat="1" x14ac:dyDescent="0.25">
      <c r="L59" s="14"/>
      <c r="M59" s="14"/>
      <c r="N59" s="14"/>
      <c r="O59" s="14"/>
      <c r="P59" s="14"/>
      <c r="Q59" s="31"/>
      <c r="R59" s="14"/>
      <c r="S59" s="14"/>
      <c r="T59" s="14"/>
      <c r="U59" s="10" t="str">
        <f t="shared" si="6"/>
        <v/>
      </c>
    </row>
    <row r="60" spans="12:23" customFormat="1" x14ac:dyDescent="0.25">
      <c r="L60" s="14"/>
      <c r="M60" s="14"/>
      <c r="N60" s="14"/>
      <c r="O60" s="14"/>
      <c r="P60" s="14"/>
      <c r="Q60" s="31"/>
      <c r="R60" s="14"/>
      <c r="S60" s="14"/>
      <c r="T60" s="14"/>
      <c r="U60" s="10" t="str">
        <f t="shared" si="6"/>
        <v/>
      </c>
    </row>
    <row r="61" spans="12:23" customFormat="1" x14ac:dyDescent="0.25">
      <c r="L61" s="14"/>
      <c r="M61" s="14"/>
      <c r="N61" s="14"/>
      <c r="O61" s="14"/>
      <c r="P61" s="14"/>
      <c r="Q61" s="31"/>
      <c r="R61" s="14"/>
      <c r="S61" s="14"/>
      <c r="T61" s="14"/>
      <c r="U61" s="10" t="str">
        <f t="shared" si="6"/>
        <v/>
      </c>
    </row>
    <row r="62" spans="12:23" customFormat="1" x14ac:dyDescent="0.25">
      <c r="L62" s="14"/>
      <c r="M62" s="14"/>
      <c r="N62" s="14"/>
      <c r="O62" s="14"/>
      <c r="P62" s="14"/>
      <c r="Q62" s="31"/>
      <c r="R62" s="14"/>
      <c r="S62" s="14"/>
      <c r="T62" s="14"/>
      <c r="U62" s="10" t="str">
        <f t="shared" si="6"/>
        <v/>
      </c>
    </row>
    <row r="63" spans="12:23" customFormat="1" x14ac:dyDescent="0.25">
      <c r="L63" s="14"/>
      <c r="M63" s="14"/>
      <c r="N63" s="14"/>
      <c r="O63" s="14"/>
      <c r="P63" s="14"/>
      <c r="Q63" s="31"/>
      <c r="R63" s="14"/>
      <c r="S63" s="14"/>
      <c r="T63" s="14"/>
      <c r="U63" s="10" t="str">
        <f t="shared" si="6"/>
        <v/>
      </c>
    </row>
    <row r="64" spans="12:23" customFormat="1" x14ac:dyDescent="0.25">
      <c r="L64" s="14"/>
      <c r="M64" s="14"/>
      <c r="N64" s="14"/>
      <c r="O64" s="14"/>
      <c r="P64" s="14"/>
      <c r="Q64" s="31"/>
      <c r="R64" s="14"/>
      <c r="S64" s="14"/>
      <c r="T64" s="14"/>
      <c r="U64" s="10" t="str">
        <f t="shared" si="6"/>
        <v/>
      </c>
    </row>
    <row r="65" spans="17:21" customFormat="1" x14ac:dyDescent="0.25">
      <c r="Q65" s="31"/>
      <c r="R65" s="14"/>
      <c r="S65" s="14"/>
      <c r="T65" s="14"/>
      <c r="U65" s="10" t="str">
        <f t="shared" si="6"/>
        <v/>
      </c>
    </row>
    <row r="66" spans="17:21" customFormat="1" x14ac:dyDescent="0.25">
      <c r="Q66" s="31"/>
      <c r="R66" s="14"/>
      <c r="S66" s="14"/>
      <c r="T66" s="14"/>
      <c r="U66" s="10" t="str">
        <f t="shared" si="6"/>
        <v/>
      </c>
    </row>
    <row r="67" spans="17:21" customFormat="1" x14ac:dyDescent="0.25">
      <c r="Q67" s="31"/>
      <c r="R67" s="14"/>
      <c r="S67" s="14"/>
      <c r="T67" s="14"/>
      <c r="U67" s="10" t="str">
        <f t="shared" si="6"/>
        <v/>
      </c>
    </row>
    <row r="68" spans="17:21" customFormat="1" x14ac:dyDescent="0.25">
      <c r="Q68" s="31"/>
      <c r="R68" s="14"/>
      <c r="S68" s="14"/>
      <c r="T68" s="14"/>
      <c r="U68" s="10" t="str">
        <f t="shared" si="6"/>
        <v/>
      </c>
    </row>
    <row r="69" spans="17:21" customFormat="1" x14ac:dyDescent="0.25">
      <c r="Q69" s="31"/>
      <c r="R69" s="14"/>
      <c r="S69" s="14"/>
      <c r="T69" s="14"/>
      <c r="U69" s="10" t="str">
        <f t="shared" si="6"/>
        <v/>
      </c>
    </row>
    <row r="70" spans="17:21" customFormat="1" x14ac:dyDescent="0.25">
      <c r="Q70" s="31"/>
      <c r="R70" s="14"/>
      <c r="S70" s="14"/>
      <c r="T70" s="14"/>
      <c r="U70" s="10" t="str">
        <f t="shared" si="6"/>
        <v/>
      </c>
    </row>
    <row r="71" spans="17:21" customFormat="1" x14ac:dyDescent="0.25">
      <c r="Q71" s="31"/>
      <c r="R71" s="14"/>
      <c r="S71" s="14"/>
      <c r="T71" s="14"/>
      <c r="U71" s="10" t="str">
        <f t="shared" si="6"/>
        <v/>
      </c>
    </row>
    <row r="72" spans="17:21" customFormat="1" x14ac:dyDescent="0.25">
      <c r="Q72" s="31"/>
      <c r="R72" s="14"/>
      <c r="S72" s="14"/>
      <c r="T72" s="14"/>
      <c r="U72" s="11" t="str">
        <f t="shared" ref="U72:U89" si="8">IF(R72&amp;S72="","",U71-R72+S72)</f>
        <v/>
      </c>
    </row>
    <row r="73" spans="17:21" customFormat="1" x14ac:dyDescent="0.25">
      <c r="Q73" s="31"/>
      <c r="R73" s="14"/>
      <c r="S73" s="14"/>
      <c r="T73" s="14"/>
      <c r="U73" s="11" t="str">
        <f t="shared" si="8"/>
        <v/>
      </c>
    </row>
    <row r="74" spans="17:21" customFormat="1" x14ac:dyDescent="0.25">
      <c r="Q74" s="31"/>
      <c r="R74" s="14"/>
      <c r="S74" s="14"/>
      <c r="T74" s="14"/>
      <c r="U74" s="11" t="str">
        <f t="shared" si="8"/>
        <v/>
      </c>
    </row>
    <row r="75" spans="17:21" customFormat="1" x14ac:dyDescent="0.25">
      <c r="Q75" s="31"/>
      <c r="R75" s="14"/>
      <c r="S75" s="14"/>
      <c r="T75" s="14"/>
      <c r="U75" s="11" t="str">
        <f t="shared" si="8"/>
        <v/>
      </c>
    </row>
    <row r="76" spans="17:21" customFormat="1" x14ac:dyDescent="0.25">
      <c r="Q76" s="31"/>
      <c r="R76" s="14"/>
      <c r="S76" s="14"/>
      <c r="T76" s="14"/>
      <c r="U76" s="11" t="str">
        <f t="shared" si="8"/>
        <v/>
      </c>
    </row>
    <row r="77" spans="17:21" customFormat="1" x14ac:dyDescent="0.25">
      <c r="Q77" s="31"/>
      <c r="R77" s="14"/>
      <c r="S77" s="14"/>
      <c r="T77" s="14"/>
      <c r="U77" s="11" t="str">
        <f t="shared" si="8"/>
        <v/>
      </c>
    </row>
    <row r="78" spans="17:21" customFormat="1" x14ac:dyDescent="0.25">
      <c r="Q78" s="31"/>
      <c r="R78" s="14"/>
      <c r="S78" s="14"/>
      <c r="T78" s="14"/>
      <c r="U78" s="11" t="str">
        <f t="shared" si="8"/>
        <v/>
      </c>
    </row>
    <row r="79" spans="17:21" customFormat="1" x14ac:dyDescent="0.25">
      <c r="Q79" s="31"/>
      <c r="R79" s="14"/>
      <c r="S79" s="14"/>
      <c r="T79" s="14"/>
      <c r="U79" s="11" t="str">
        <f t="shared" si="8"/>
        <v/>
      </c>
    </row>
    <row r="80" spans="17:21" customFormat="1" x14ac:dyDescent="0.25">
      <c r="Q80" s="31"/>
      <c r="R80" s="14"/>
      <c r="S80" s="14"/>
      <c r="T80" s="14"/>
      <c r="U80" s="11" t="str">
        <f t="shared" si="8"/>
        <v/>
      </c>
    </row>
    <row r="81" spans="17:21" customFormat="1" x14ac:dyDescent="0.25">
      <c r="Q81" s="31"/>
      <c r="R81" s="14"/>
      <c r="S81" s="14"/>
      <c r="T81" s="14"/>
      <c r="U81" s="11" t="str">
        <f t="shared" si="8"/>
        <v/>
      </c>
    </row>
    <row r="82" spans="17:21" customFormat="1" x14ac:dyDescent="0.25">
      <c r="Q82" s="31"/>
      <c r="R82" s="14"/>
      <c r="S82" s="14"/>
      <c r="T82" s="14"/>
      <c r="U82" s="11" t="str">
        <f t="shared" si="8"/>
        <v/>
      </c>
    </row>
    <row r="83" spans="17:21" customFormat="1" x14ac:dyDescent="0.25">
      <c r="Q83" s="31"/>
      <c r="R83" s="14"/>
      <c r="S83" s="14"/>
      <c r="T83" s="14"/>
      <c r="U83" s="11" t="str">
        <f t="shared" si="8"/>
        <v/>
      </c>
    </row>
    <row r="84" spans="17:21" customFormat="1" x14ac:dyDescent="0.25">
      <c r="Q84" s="31"/>
      <c r="R84" s="14"/>
      <c r="S84" s="14"/>
      <c r="T84" s="14"/>
      <c r="U84" s="11" t="str">
        <f t="shared" si="8"/>
        <v/>
      </c>
    </row>
    <row r="85" spans="17:21" customFormat="1" x14ac:dyDescent="0.25">
      <c r="Q85" s="31"/>
      <c r="R85" s="14"/>
      <c r="S85" s="14"/>
      <c r="T85" s="14"/>
      <c r="U85" s="11" t="str">
        <f t="shared" si="8"/>
        <v/>
      </c>
    </row>
    <row r="86" spans="17:21" customFormat="1" x14ac:dyDescent="0.25">
      <c r="Q86" s="31"/>
      <c r="R86" s="14"/>
      <c r="S86" s="14"/>
      <c r="T86" s="14"/>
      <c r="U86" s="11" t="str">
        <f t="shared" si="8"/>
        <v/>
      </c>
    </row>
    <row r="87" spans="17:21" customFormat="1" x14ac:dyDescent="0.25">
      <c r="Q87" s="31"/>
      <c r="R87" s="14"/>
      <c r="S87" s="14"/>
      <c r="T87" s="14"/>
      <c r="U87" s="11" t="str">
        <f t="shared" si="8"/>
        <v/>
      </c>
    </row>
    <row r="88" spans="17:21" customFormat="1" x14ac:dyDescent="0.25">
      <c r="Q88" s="31"/>
      <c r="R88" s="14"/>
      <c r="S88" s="14"/>
      <c r="T88" s="14"/>
      <c r="U88" s="11" t="str">
        <f t="shared" si="8"/>
        <v/>
      </c>
    </row>
    <row r="89" spans="17:21" customFormat="1" x14ac:dyDescent="0.25">
      <c r="Q89" s="31"/>
      <c r="R89" s="14"/>
      <c r="S89" s="14"/>
      <c r="T89" s="14"/>
      <c r="U89" s="11" t="str">
        <f t="shared" si="8"/>
        <v/>
      </c>
    </row>
    <row r="90" spans="17:21" customFormat="1" x14ac:dyDescent="0.25">
      <c r="Q90" s="31"/>
      <c r="R90" s="14"/>
      <c r="S90" s="14"/>
      <c r="T90" s="14"/>
      <c r="U90" s="11" t="str">
        <f t="shared" ref="U90:U148" si="9">IF(R90&amp;S90="","",U89-R90+S90)</f>
        <v/>
      </c>
    </row>
    <row r="91" spans="17:21" customFormat="1" x14ac:dyDescent="0.25">
      <c r="Q91" s="31"/>
      <c r="R91" s="14"/>
      <c r="S91" s="14"/>
      <c r="T91" s="14"/>
      <c r="U91" s="11" t="str">
        <f t="shared" si="9"/>
        <v/>
      </c>
    </row>
    <row r="92" spans="17:21" customFormat="1" x14ac:dyDescent="0.25">
      <c r="Q92" s="31"/>
      <c r="R92" s="14"/>
      <c r="S92" s="14"/>
      <c r="T92" s="14"/>
      <c r="U92" s="11" t="str">
        <f t="shared" si="9"/>
        <v/>
      </c>
    </row>
    <row r="93" spans="17:21" customFormat="1" x14ac:dyDescent="0.25">
      <c r="Q93" s="31"/>
      <c r="R93" s="14"/>
      <c r="S93" s="14"/>
      <c r="T93" s="14"/>
      <c r="U93" s="11" t="str">
        <f t="shared" si="9"/>
        <v/>
      </c>
    </row>
    <row r="94" spans="17:21" customFormat="1" x14ac:dyDescent="0.25">
      <c r="Q94" s="31"/>
      <c r="R94" s="14"/>
      <c r="S94" s="14"/>
      <c r="T94" s="14"/>
      <c r="U94" s="11" t="str">
        <f t="shared" si="9"/>
        <v/>
      </c>
    </row>
    <row r="95" spans="17:21" customFormat="1" x14ac:dyDescent="0.25">
      <c r="Q95" s="31"/>
      <c r="R95" s="14"/>
      <c r="S95" s="14"/>
      <c r="T95" s="14"/>
      <c r="U95" s="11" t="str">
        <f t="shared" si="9"/>
        <v/>
      </c>
    </row>
    <row r="96" spans="17:21" customFormat="1" x14ac:dyDescent="0.25">
      <c r="Q96" s="31"/>
      <c r="R96" s="14"/>
      <c r="S96" s="14"/>
      <c r="T96" s="14"/>
      <c r="U96" s="11" t="str">
        <f t="shared" si="9"/>
        <v/>
      </c>
    </row>
    <row r="97" spans="17:21" customFormat="1" x14ac:dyDescent="0.25">
      <c r="Q97" s="31"/>
      <c r="R97" s="14"/>
      <c r="S97" s="14"/>
      <c r="T97" s="14"/>
      <c r="U97" s="11" t="str">
        <f t="shared" si="9"/>
        <v/>
      </c>
    </row>
    <row r="98" spans="17:21" customFormat="1" x14ac:dyDescent="0.25">
      <c r="Q98" s="31"/>
      <c r="R98" s="14"/>
      <c r="S98" s="14"/>
      <c r="T98" s="14"/>
      <c r="U98" s="11" t="str">
        <f t="shared" si="9"/>
        <v/>
      </c>
    </row>
    <row r="99" spans="17:21" customFormat="1" x14ac:dyDescent="0.25">
      <c r="Q99" s="31"/>
      <c r="R99" s="14"/>
      <c r="S99" s="14"/>
      <c r="T99" s="14"/>
      <c r="U99" s="11" t="str">
        <f t="shared" si="9"/>
        <v/>
      </c>
    </row>
    <row r="100" spans="17:21" customFormat="1" x14ac:dyDescent="0.25">
      <c r="Q100" s="31"/>
      <c r="R100" s="14"/>
      <c r="S100" s="14"/>
      <c r="T100" s="14"/>
      <c r="U100" s="11" t="str">
        <f t="shared" si="9"/>
        <v/>
      </c>
    </row>
    <row r="101" spans="17:21" customFormat="1" x14ac:dyDescent="0.25">
      <c r="Q101" s="31"/>
      <c r="R101" s="14"/>
      <c r="S101" s="14"/>
      <c r="T101" s="14"/>
      <c r="U101" s="11" t="str">
        <f t="shared" si="9"/>
        <v/>
      </c>
    </row>
    <row r="102" spans="17:21" customFormat="1" x14ac:dyDescent="0.25">
      <c r="Q102" s="31"/>
      <c r="R102" s="14"/>
      <c r="S102" s="14"/>
      <c r="T102" s="14"/>
      <c r="U102" s="11" t="str">
        <f t="shared" si="9"/>
        <v/>
      </c>
    </row>
    <row r="103" spans="17:21" customFormat="1" x14ac:dyDescent="0.25">
      <c r="Q103" s="31"/>
      <c r="R103" s="14"/>
      <c r="S103" s="14"/>
      <c r="T103" s="14"/>
      <c r="U103" s="11" t="str">
        <f t="shared" si="9"/>
        <v/>
      </c>
    </row>
    <row r="104" spans="17:21" customFormat="1" x14ac:dyDescent="0.25">
      <c r="Q104" s="31"/>
      <c r="R104" s="14"/>
      <c r="S104" s="14"/>
      <c r="T104" s="14"/>
      <c r="U104" s="11" t="str">
        <f t="shared" si="9"/>
        <v/>
      </c>
    </row>
    <row r="105" spans="17:21" customFormat="1" x14ac:dyDescent="0.25">
      <c r="Q105" s="31"/>
      <c r="R105" s="14"/>
      <c r="S105" s="14"/>
      <c r="T105" s="14"/>
      <c r="U105" s="11" t="str">
        <f t="shared" si="9"/>
        <v/>
      </c>
    </row>
    <row r="106" spans="17:21" customFormat="1" x14ac:dyDescent="0.25">
      <c r="Q106" s="31"/>
      <c r="R106" s="14"/>
      <c r="S106" s="14"/>
      <c r="T106" s="14"/>
      <c r="U106" s="11" t="str">
        <f t="shared" si="9"/>
        <v/>
      </c>
    </row>
    <row r="107" spans="17:21" customFormat="1" x14ac:dyDescent="0.25">
      <c r="Q107" s="31"/>
      <c r="R107" s="14"/>
      <c r="S107" s="14"/>
      <c r="T107" s="14"/>
      <c r="U107" s="11" t="str">
        <f t="shared" si="9"/>
        <v/>
      </c>
    </row>
    <row r="108" spans="17:21" customFormat="1" x14ac:dyDescent="0.25">
      <c r="Q108" s="31"/>
      <c r="R108" s="14"/>
      <c r="S108" s="14"/>
      <c r="T108" s="14"/>
      <c r="U108" s="11" t="str">
        <f t="shared" si="9"/>
        <v/>
      </c>
    </row>
    <row r="109" spans="17:21" customFormat="1" x14ac:dyDescent="0.25">
      <c r="Q109" s="31"/>
      <c r="R109" s="14"/>
      <c r="S109" s="14"/>
      <c r="T109" s="14"/>
      <c r="U109" s="11" t="str">
        <f t="shared" si="9"/>
        <v/>
      </c>
    </row>
    <row r="110" spans="17:21" customFormat="1" x14ac:dyDescent="0.25">
      <c r="Q110" s="31"/>
      <c r="R110" s="14"/>
      <c r="S110" s="14"/>
      <c r="T110" s="14"/>
      <c r="U110" s="11" t="str">
        <f t="shared" si="9"/>
        <v/>
      </c>
    </row>
    <row r="111" spans="17:21" customFormat="1" x14ac:dyDescent="0.25">
      <c r="Q111" s="31"/>
      <c r="R111" s="14"/>
      <c r="S111" s="14"/>
      <c r="T111" s="14"/>
      <c r="U111" s="11" t="str">
        <f t="shared" si="9"/>
        <v/>
      </c>
    </row>
    <row r="112" spans="17:21" customFormat="1" x14ac:dyDescent="0.25">
      <c r="Q112" s="31"/>
      <c r="R112" s="14"/>
      <c r="S112" s="14"/>
      <c r="T112" s="14"/>
      <c r="U112" s="11" t="str">
        <f t="shared" si="9"/>
        <v/>
      </c>
    </row>
    <row r="113" spans="17:21" customFormat="1" x14ac:dyDescent="0.25">
      <c r="Q113" s="31"/>
      <c r="R113" s="14"/>
      <c r="S113" s="14"/>
      <c r="T113" s="14"/>
      <c r="U113" s="11" t="str">
        <f t="shared" si="9"/>
        <v/>
      </c>
    </row>
    <row r="114" spans="17:21" customFormat="1" x14ac:dyDescent="0.25">
      <c r="Q114" s="31"/>
      <c r="R114" s="14"/>
      <c r="S114" s="14"/>
      <c r="T114" s="14"/>
      <c r="U114" s="11" t="str">
        <f t="shared" si="9"/>
        <v/>
      </c>
    </row>
    <row r="115" spans="17:21" customFormat="1" x14ac:dyDescent="0.25">
      <c r="Q115" s="31"/>
      <c r="R115" s="14"/>
      <c r="S115" s="14"/>
      <c r="T115" s="14"/>
      <c r="U115" s="11" t="str">
        <f t="shared" si="9"/>
        <v/>
      </c>
    </row>
    <row r="116" spans="17:21" customFormat="1" x14ac:dyDescent="0.25">
      <c r="Q116" s="31"/>
      <c r="R116" s="14"/>
      <c r="S116" s="14"/>
      <c r="T116" s="14"/>
      <c r="U116" s="11" t="str">
        <f t="shared" si="9"/>
        <v/>
      </c>
    </row>
    <row r="117" spans="17:21" customFormat="1" x14ac:dyDescent="0.25">
      <c r="Q117" s="31"/>
      <c r="R117" s="14"/>
      <c r="S117" s="14"/>
      <c r="T117" s="14"/>
      <c r="U117" s="11" t="str">
        <f t="shared" si="9"/>
        <v/>
      </c>
    </row>
    <row r="118" spans="17:21" customFormat="1" x14ac:dyDescent="0.25">
      <c r="Q118" s="31"/>
      <c r="R118" s="14"/>
      <c r="S118" s="14"/>
      <c r="T118" s="14"/>
      <c r="U118" s="11" t="str">
        <f t="shared" si="9"/>
        <v/>
      </c>
    </row>
    <row r="119" spans="17:21" customFormat="1" x14ac:dyDescent="0.25">
      <c r="Q119" s="31"/>
      <c r="R119" s="14"/>
      <c r="S119" s="14"/>
      <c r="T119" s="14"/>
      <c r="U119" s="11" t="str">
        <f t="shared" si="9"/>
        <v/>
      </c>
    </row>
    <row r="120" spans="17:21" customFormat="1" x14ac:dyDescent="0.25">
      <c r="Q120" s="31"/>
      <c r="R120" s="14"/>
      <c r="S120" s="14"/>
      <c r="T120" s="14"/>
      <c r="U120" s="11" t="str">
        <f t="shared" si="9"/>
        <v/>
      </c>
    </row>
    <row r="121" spans="17:21" customFormat="1" x14ac:dyDescent="0.25">
      <c r="Q121" s="31"/>
      <c r="R121" s="14"/>
      <c r="S121" s="14"/>
      <c r="T121" s="14"/>
      <c r="U121" s="11" t="str">
        <f t="shared" si="9"/>
        <v/>
      </c>
    </row>
    <row r="122" spans="17:21" customFormat="1" x14ac:dyDescent="0.25">
      <c r="Q122" s="31"/>
      <c r="R122" s="14"/>
      <c r="S122" s="14"/>
      <c r="T122" s="14"/>
      <c r="U122" s="11" t="str">
        <f t="shared" si="9"/>
        <v/>
      </c>
    </row>
    <row r="123" spans="17:21" customFormat="1" x14ac:dyDescent="0.25">
      <c r="Q123" s="31"/>
      <c r="R123" s="14"/>
      <c r="S123" s="14"/>
      <c r="T123" s="14"/>
      <c r="U123" s="11" t="str">
        <f t="shared" si="9"/>
        <v/>
      </c>
    </row>
    <row r="124" spans="17:21" customFormat="1" x14ac:dyDescent="0.25">
      <c r="Q124" s="31"/>
      <c r="R124" s="14"/>
      <c r="S124" s="14"/>
      <c r="T124" s="14"/>
      <c r="U124" s="11" t="str">
        <f t="shared" si="9"/>
        <v/>
      </c>
    </row>
    <row r="125" spans="17:21" customFormat="1" x14ac:dyDescent="0.25">
      <c r="Q125" s="31"/>
      <c r="R125" s="14"/>
      <c r="S125" s="14"/>
      <c r="T125" s="14"/>
      <c r="U125" s="11" t="str">
        <f t="shared" si="9"/>
        <v/>
      </c>
    </row>
    <row r="126" spans="17:21" customFormat="1" x14ac:dyDescent="0.25">
      <c r="Q126" s="31"/>
      <c r="R126" s="14"/>
      <c r="S126" s="14"/>
      <c r="T126" s="14"/>
      <c r="U126" s="11" t="str">
        <f t="shared" si="9"/>
        <v/>
      </c>
    </row>
    <row r="127" spans="17:21" customFormat="1" x14ac:dyDescent="0.25">
      <c r="Q127" s="31"/>
      <c r="R127" s="14"/>
      <c r="S127" s="14"/>
      <c r="T127" s="14"/>
      <c r="U127" s="11" t="str">
        <f t="shared" si="9"/>
        <v/>
      </c>
    </row>
    <row r="128" spans="17:21" customFormat="1" x14ac:dyDescent="0.25">
      <c r="Q128" s="31"/>
      <c r="R128" s="14"/>
      <c r="S128" s="14"/>
      <c r="T128" s="14"/>
      <c r="U128" s="11" t="str">
        <f t="shared" si="9"/>
        <v/>
      </c>
    </row>
    <row r="129" spans="17:21" customFormat="1" x14ac:dyDescent="0.25">
      <c r="Q129" s="31"/>
      <c r="R129" s="14"/>
      <c r="S129" s="14"/>
      <c r="T129" s="14"/>
      <c r="U129" s="11" t="str">
        <f t="shared" si="9"/>
        <v/>
      </c>
    </row>
    <row r="130" spans="17:21" customFormat="1" x14ac:dyDescent="0.25">
      <c r="Q130" s="31"/>
      <c r="R130" s="14"/>
      <c r="S130" s="14"/>
      <c r="T130" s="14"/>
      <c r="U130" s="11" t="str">
        <f t="shared" si="9"/>
        <v/>
      </c>
    </row>
    <row r="131" spans="17:21" customFormat="1" x14ac:dyDescent="0.25">
      <c r="Q131" s="31"/>
      <c r="R131" s="14"/>
      <c r="S131" s="14"/>
      <c r="T131" s="14"/>
      <c r="U131" s="11" t="str">
        <f t="shared" si="9"/>
        <v/>
      </c>
    </row>
    <row r="132" spans="17:21" customFormat="1" x14ac:dyDescent="0.25">
      <c r="Q132" s="31"/>
      <c r="R132" s="14"/>
      <c r="S132" s="14"/>
      <c r="T132" s="14"/>
      <c r="U132" s="11" t="str">
        <f t="shared" si="9"/>
        <v/>
      </c>
    </row>
    <row r="133" spans="17:21" customFormat="1" x14ac:dyDescent="0.25">
      <c r="Q133" s="31"/>
      <c r="R133" s="14"/>
      <c r="S133" s="14"/>
      <c r="T133" s="14"/>
      <c r="U133" s="11" t="str">
        <f t="shared" si="9"/>
        <v/>
      </c>
    </row>
    <row r="134" spans="17:21" customFormat="1" x14ac:dyDescent="0.25">
      <c r="Q134" s="31"/>
      <c r="R134" s="14"/>
      <c r="S134" s="14"/>
      <c r="T134" s="14"/>
      <c r="U134" s="11" t="str">
        <f t="shared" si="9"/>
        <v/>
      </c>
    </row>
    <row r="135" spans="17:21" customFormat="1" x14ac:dyDescent="0.25">
      <c r="Q135" s="31"/>
      <c r="R135" s="14"/>
      <c r="S135" s="14"/>
      <c r="T135" s="14"/>
      <c r="U135" s="11" t="str">
        <f t="shared" si="9"/>
        <v/>
      </c>
    </row>
    <row r="136" spans="17:21" customFormat="1" x14ac:dyDescent="0.25">
      <c r="Q136" s="31"/>
      <c r="R136" s="14"/>
      <c r="S136" s="14"/>
      <c r="T136" s="14"/>
      <c r="U136" s="11" t="str">
        <f t="shared" si="9"/>
        <v/>
      </c>
    </row>
    <row r="137" spans="17:21" customFormat="1" x14ac:dyDescent="0.25">
      <c r="Q137" s="31"/>
      <c r="R137" s="14"/>
      <c r="S137" s="14"/>
      <c r="T137" s="14"/>
      <c r="U137" s="11" t="str">
        <f t="shared" si="9"/>
        <v/>
      </c>
    </row>
    <row r="138" spans="17:21" customFormat="1" x14ac:dyDescent="0.25">
      <c r="Q138" s="31"/>
      <c r="R138" s="14"/>
      <c r="S138" s="14"/>
      <c r="T138" s="14"/>
      <c r="U138" s="11" t="str">
        <f t="shared" si="9"/>
        <v/>
      </c>
    </row>
    <row r="139" spans="17:21" customFormat="1" x14ac:dyDescent="0.25">
      <c r="Q139" s="31"/>
      <c r="R139" s="14"/>
      <c r="S139" s="14"/>
      <c r="T139" s="14"/>
      <c r="U139" s="11" t="str">
        <f t="shared" si="9"/>
        <v/>
      </c>
    </row>
    <row r="140" spans="17:21" customFormat="1" x14ac:dyDescent="0.25">
      <c r="Q140" s="31"/>
      <c r="R140" s="14"/>
      <c r="S140" s="14"/>
      <c r="T140" s="14"/>
      <c r="U140" s="11" t="str">
        <f t="shared" si="9"/>
        <v/>
      </c>
    </row>
    <row r="141" spans="17:21" customFormat="1" x14ac:dyDescent="0.25">
      <c r="Q141" s="31"/>
      <c r="R141" s="14"/>
      <c r="S141" s="14"/>
      <c r="T141" s="14"/>
      <c r="U141" s="2" t="str">
        <f t="shared" si="9"/>
        <v/>
      </c>
    </row>
    <row r="142" spans="17:21" customFormat="1" x14ac:dyDescent="0.25">
      <c r="Q142" s="31"/>
      <c r="R142" s="14"/>
      <c r="S142" s="14"/>
      <c r="T142" s="14"/>
      <c r="U142" s="2" t="str">
        <f t="shared" si="9"/>
        <v/>
      </c>
    </row>
    <row r="143" spans="17:21" customFormat="1" x14ac:dyDescent="0.25">
      <c r="Q143" s="14"/>
      <c r="R143" s="14"/>
      <c r="S143" s="14"/>
      <c r="T143" s="14"/>
      <c r="U143" s="2" t="str">
        <f t="shared" si="9"/>
        <v/>
      </c>
    </row>
    <row r="144" spans="17:21" customFormat="1" x14ac:dyDescent="0.25">
      <c r="Q144" s="14"/>
      <c r="R144" s="14"/>
      <c r="S144" s="14"/>
      <c r="T144" s="14"/>
      <c r="U144" s="2" t="str">
        <f t="shared" si="9"/>
        <v/>
      </c>
    </row>
    <row r="145" spans="21:21" customFormat="1" x14ac:dyDescent="0.25">
      <c r="U145" s="2" t="str">
        <f t="shared" si="9"/>
        <v/>
      </c>
    </row>
    <row r="146" spans="21:21" customFormat="1" x14ac:dyDescent="0.25">
      <c r="U146" s="2" t="str">
        <f t="shared" si="9"/>
        <v/>
      </c>
    </row>
    <row r="147" spans="21:21" customFormat="1" x14ac:dyDescent="0.25">
      <c r="U147" s="2" t="str">
        <f t="shared" si="9"/>
        <v/>
      </c>
    </row>
    <row r="148" spans="21:21" customFormat="1" x14ac:dyDescent="0.25">
      <c r="U148" s="2" t="str">
        <f t="shared" si="9"/>
        <v/>
      </c>
    </row>
  </sheetData>
  <mergeCells count="19">
    <mergeCell ref="B9:D9"/>
    <mergeCell ref="B21:D21"/>
    <mergeCell ref="B23:D23"/>
    <mergeCell ref="B24:D24"/>
    <mergeCell ref="B2:D2"/>
    <mergeCell ref="B3:D3"/>
    <mergeCell ref="B5:D5"/>
    <mergeCell ref="B6:D6"/>
    <mergeCell ref="B8:D8"/>
    <mergeCell ref="B13:D13"/>
    <mergeCell ref="B14:D14"/>
    <mergeCell ref="B16:D16"/>
    <mergeCell ref="B34:D34"/>
    <mergeCell ref="B35:D35"/>
    <mergeCell ref="B20:D20"/>
    <mergeCell ref="B28:D28"/>
    <mergeCell ref="B29:D29"/>
    <mergeCell ref="B31:D31"/>
    <mergeCell ref="B32:D32"/>
  </mergeCells>
  <dataValidations count="7">
    <dataValidation type="list" allowBlank="1" sqref="D15 D65565 D131101 D196637 D262173 D327709 D393245 D458781 D524317 D589853 D655389 D720925 D786461 D851997 D917533 D983069 D17 D65567 D131103 D196639 D262175 D327711 D393247 D458783 D524319 D589855 D655391 D720927 D786463 D851999 D917535 D983071">
      <formula1>$J$1:$J$4</formula1>
    </dataValidation>
    <dataValidation type="list" allowBlank="1" showErrorMessage="1" sqref="B3:D3 B65555:D65555 B131091:D131091 B196627:D196627 B262163:D262163 B327699:D327699 B393235:D393235 B458771:D458771 B524307:D524307 B589843:D589843 B655379:D655379 B720915:D720915 B786451:D786451 B851987:D851987 B917523:D917523 B983059:D983059">
      <formula1>$E$1:$E$5</formula1>
    </dataValidation>
    <dataValidation type="list" allowBlank="1" showErrorMessage="1" sqref="C15 C65565 C131101 C196637 C262173 C327709 C393245 C458781 C524317 C589853 C655389 C720925 C786461 C851997 C917533 C983069 C17 C65567 C131103 C196639 C262175 C327711 C393247 C458783 C524319 C589855 C655391 C720927 C786463 C851999 C917535 C983071">
      <formula1>$H$1:$H$13</formula1>
    </dataValidation>
    <dataValidation type="list" allowBlank="1" showErrorMessage="1" sqref="B15 B983071 B917535 B851999 B786463 B720927 B655391 B589855 B524319 B458783 B393247 B327711 B262175 B196639 B131103 B65567 B17 B983069 B917533 B851997 B786461 B720925 B655389 B589853 B524317 B458781 B393245 B327709 B262173 B196637 B131101 B65565">
      <formula1>$G$1:$G$42</formula1>
    </dataValidation>
    <dataValidation type="list" allowBlank="1" showInputMessage="1" showErrorMessage="1" sqref="Q55:Q142 Q3:Q54">
      <formula1>$W$3:$W$14</formula1>
    </dataValidation>
    <dataValidation type="list" allowBlank="1" showInputMessage="1" showErrorMessage="1" sqref="T3:T54">
      <formula1>$W$25:$W$31</formula1>
    </dataValidation>
    <dataValidation type="list" allowBlank="1" showInputMessage="1" showErrorMessage="1" sqref="P3:P54">
      <formula1>$W$34:$W$52</formula1>
    </dataValidation>
  </dataValidations>
  <pageMargins left="0.25" right="0.25" top="0.75" bottom="0.75" header="0.3" footer="0.3"/>
  <pageSetup paperSize="9" orientation="landscape" r:id="rId1"/>
  <ignoredErrors>
    <ignoredError sqref="B24" unlocked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C6"/>
  <sheetViews>
    <sheetView workbookViewId="0">
      <selection activeCell="C23" sqref="C23"/>
    </sheetView>
  </sheetViews>
  <sheetFormatPr baseColWidth="10" defaultRowHeight="15" x14ac:dyDescent="0.25"/>
  <cols>
    <col min="1" max="1" width="21" bestFit="1" customWidth="1"/>
    <col min="2" max="2" width="16.42578125" bestFit="1" customWidth="1"/>
    <col min="3" max="3" width="17" bestFit="1" customWidth="1"/>
  </cols>
  <sheetData>
    <row r="3" spans="1:3" x14ac:dyDescent="0.25">
      <c r="A3" s="79" t="s">
        <v>61</v>
      </c>
      <c r="B3" t="s">
        <v>129</v>
      </c>
      <c r="C3" t="s">
        <v>130</v>
      </c>
    </row>
    <row r="4" spans="1:3" x14ac:dyDescent="0.25">
      <c r="A4" s="80" t="s">
        <v>60</v>
      </c>
      <c r="B4" s="81">
        <v>1</v>
      </c>
      <c r="C4" s="81"/>
    </row>
    <row r="5" spans="1:3" x14ac:dyDescent="0.25">
      <c r="A5" s="80" t="s">
        <v>128</v>
      </c>
      <c r="B5" s="81"/>
      <c r="C5" s="81"/>
    </row>
    <row r="6" spans="1:3" x14ac:dyDescent="0.25">
      <c r="A6" s="80" t="s">
        <v>62</v>
      </c>
      <c r="B6" s="81">
        <v>1</v>
      </c>
      <c r="C6" s="8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Compte</vt:lpstr>
      <vt:lpstr>tableau croisé dynamique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Florian</dc:creator>
  <cp:lastModifiedBy>Florian B</cp:lastModifiedBy>
  <cp:lastPrinted>2014-08-20T21:33:42Z</cp:lastPrinted>
  <dcterms:created xsi:type="dcterms:W3CDTF">2013-10-07T16:41:21Z</dcterms:created>
  <dcterms:modified xsi:type="dcterms:W3CDTF">2014-08-21T21:19:33Z</dcterms:modified>
</cp:coreProperties>
</file>