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SingleCells1.xml" ContentType="application/vnd.openxmlformats-officedocument.spreadsheetml.tableSingleCell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en_2\Desktop\"/>
    </mc:Choice>
  </mc:AlternateContent>
  <bookViews>
    <workbookView xWindow="9675" yWindow="-15" windowWidth="4845" windowHeight="10725" tabRatio="759" firstSheet="1" activeTab="1"/>
  </bookViews>
  <sheets>
    <sheet name="Dashboard" sheetId="6" r:id="rId1"/>
    <sheet name="WeekdayMeals" sheetId="2" r:id="rId2"/>
    <sheet name="ShopListPrint" sheetId="10" r:id="rId3"/>
    <sheet name="Meal_Ingredients" sheetId="3" r:id="rId4"/>
    <sheet name="Meal_Items" sheetId="4" r:id="rId5"/>
    <sheet name="Recipe_Ingred" sheetId="11" r:id="rId6"/>
    <sheet name="ShoppingList" sheetId="1" r:id="rId7"/>
    <sheet name="Recipes" sheetId="8" r:id="rId8"/>
  </sheets>
  <functionGroups builtInGroupCount="18"/>
  <definedNames>
    <definedName name="_xlnm._FilterDatabase" localSheetId="3" hidden="1">Meal_Ingredients!$B:$J</definedName>
    <definedName name="_xlnm._FilterDatabase" localSheetId="5" hidden="1">Recipe_Ingred!$B$1:$B$175</definedName>
    <definedName name="CritShop">Meal_Items!$G$1:$G$2</definedName>
    <definedName name="_xlnm.Extract" localSheetId="6">ShoppingList!$A$1:$E$1</definedName>
    <definedName name="ExtShop">ShoppingList!$A$1:$E$1</definedName>
    <definedName name="IngredList">IngredTable[Ingredients]</definedName>
    <definedName name="MealList">MealTable[Repas]</definedName>
    <definedName name="PivotData">OFFSET(ShoppingList!$A$1,0,0,COUNTA(ShoppingList!$A:$A),5)</definedName>
    <definedName name="SelItem">Recipes!$A$2</definedName>
  </definedNames>
  <calcPr calcId="152511"/>
  <pivotCaches>
    <pivotCache cacheId="15" r:id="rId9"/>
  </pivotCaches>
</workbook>
</file>

<file path=xl/calcChain.xml><?xml version="1.0" encoding="utf-8"?>
<calcChain xmlns="http://schemas.openxmlformats.org/spreadsheetml/2006/main">
  <c r="G321" i="3" l="1"/>
  <c r="H321" i="3" s="1"/>
  <c r="G322" i="3"/>
  <c r="H322" i="3" s="1"/>
  <c r="G323" i="3"/>
  <c r="H323" i="3" s="1"/>
  <c r="G324" i="3"/>
  <c r="H324" i="3" s="1"/>
  <c r="G325" i="3"/>
  <c r="H325" i="3" s="1"/>
  <c r="G326" i="3"/>
  <c r="H326" i="3" s="1"/>
  <c r="G327" i="3"/>
  <c r="H327" i="3" s="1"/>
  <c r="G328" i="3"/>
  <c r="H328" i="3" s="1"/>
  <c r="G329" i="3"/>
  <c r="H329" i="3" s="1"/>
  <c r="G330" i="3"/>
  <c r="H330" i="3" s="1"/>
  <c r="G331" i="3"/>
  <c r="H331" i="3" s="1"/>
  <c r="G332" i="3"/>
  <c r="H332" i="3" s="1"/>
  <c r="G333" i="3"/>
  <c r="H333" i="3" s="1"/>
  <c r="G334" i="3"/>
  <c r="H334" i="3" s="1"/>
  <c r="G335" i="3"/>
  <c r="H335" i="3" s="1"/>
  <c r="G336" i="3"/>
  <c r="H336" i="3" s="1"/>
  <c r="G366" i="3"/>
  <c r="H366" i="3" s="1"/>
  <c r="G367" i="3"/>
  <c r="H367" i="3" s="1"/>
  <c r="G368" i="3"/>
  <c r="H368" i="3" s="1"/>
  <c r="G51" i="3"/>
  <c r="H51" i="3" s="1"/>
  <c r="G52" i="3"/>
  <c r="H52" i="3" s="1"/>
  <c r="G375" i="3"/>
  <c r="H375" i="3" s="1"/>
  <c r="G376" i="3"/>
  <c r="H376" i="3" s="1"/>
  <c r="G377" i="3"/>
  <c r="H377" i="3" s="1"/>
  <c r="G378" i="3"/>
  <c r="H378" i="3" s="1"/>
  <c r="G379" i="3"/>
  <c r="H379" i="3" s="1"/>
  <c r="G380" i="3"/>
  <c r="H380" i="3" s="1"/>
  <c r="G381" i="3"/>
  <c r="H381" i="3" s="1"/>
  <c r="G382" i="3"/>
  <c r="H382" i="3" s="1"/>
  <c r="G383" i="3"/>
  <c r="H383" i="3" s="1"/>
  <c r="G384" i="3"/>
  <c r="H384" i="3" s="1"/>
  <c r="G385" i="3"/>
  <c r="H385" i="3" s="1"/>
  <c r="G386" i="3"/>
  <c r="H386" i="3" s="1"/>
  <c r="G387" i="3"/>
  <c r="H387" i="3" s="1"/>
  <c r="G388" i="3"/>
  <c r="H388" i="3" s="1"/>
  <c r="G389" i="3"/>
  <c r="H389" i="3" s="1"/>
  <c r="G390" i="3"/>
  <c r="H390" i="3" s="1"/>
  <c r="G391" i="3"/>
  <c r="H391" i="3" s="1"/>
  <c r="G392" i="3"/>
  <c r="H392" i="3" s="1"/>
  <c r="G393" i="3"/>
  <c r="H393" i="3" s="1"/>
  <c r="G394" i="3"/>
  <c r="H394" i="3" s="1"/>
  <c r="G395" i="3"/>
  <c r="H395" i="3" s="1"/>
  <c r="G396" i="3"/>
  <c r="H396" i="3" s="1"/>
  <c r="G397" i="3"/>
  <c r="H397" i="3" s="1"/>
  <c r="G398" i="3"/>
  <c r="H398" i="3" s="1"/>
  <c r="G399" i="3"/>
  <c r="H399" i="3" s="1"/>
  <c r="G400" i="3"/>
  <c r="H400" i="3" s="1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66" i="3"/>
  <c r="I367" i="3"/>
  <c r="I368" i="3"/>
  <c r="I51" i="3"/>
  <c r="I52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G318" i="3"/>
  <c r="H318" i="3" s="1"/>
  <c r="G319" i="3"/>
  <c r="H319" i="3" s="1"/>
  <c r="G320" i="3"/>
  <c r="H320" i="3" s="1"/>
  <c r="I318" i="3"/>
  <c r="I319" i="3"/>
  <c r="I320" i="3"/>
  <c r="G254" i="3"/>
  <c r="H254" i="3" s="1"/>
  <c r="G255" i="3"/>
  <c r="H255" i="3" s="1"/>
  <c r="G256" i="3"/>
  <c r="H256" i="3" s="1"/>
  <c r="G257" i="3"/>
  <c r="H257" i="3" s="1"/>
  <c r="G258" i="3"/>
  <c r="H258" i="3" s="1"/>
  <c r="G259" i="3"/>
  <c r="H259" i="3" s="1"/>
  <c r="G198" i="3"/>
  <c r="H198" i="3" s="1"/>
  <c r="G199" i="3"/>
  <c r="H199" i="3" s="1"/>
  <c r="G200" i="3"/>
  <c r="H200" i="3" s="1"/>
  <c r="G201" i="3"/>
  <c r="H201" i="3" s="1"/>
  <c r="G202" i="3"/>
  <c r="H202" i="3" s="1"/>
  <c r="G203" i="3"/>
  <c r="H203" i="3" s="1"/>
  <c r="G204" i="3"/>
  <c r="H204" i="3" s="1"/>
  <c r="G66" i="3"/>
  <c r="H66" i="3" s="1"/>
  <c r="G67" i="3"/>
  <c r="H67" i="3" s="1"/>
  <c r="G68" i="3"/>
  <c r="H68" i="3" s="1"/>
  <c r="G69" i="3"/>
  <c r="H69" i="3" s="1"/>
  <c r="G70" i="3"/>
  <c r="H70" i="3" s="1"/>
  <c r="G71" i="3"/>
  <c r="H71" i="3" s="1"/>
  <c r="G72" i="3"/>
  <c r="H72" i="3" s="1"/>
  <c r="G73" i="3"/>
  <c r="H73" i="3" s="1"/>
  <c r="G74" i="3"/>
  <c r="H74" i="3" s="1"/>
  <c r="G249" i="3"/>
  <c r="H249" i="3" s="1"/>
  <c r="G250" i="3"/>
  <c r="H250" i="3" s="1"/>
  <c r="G251" i="3"/>
  <c r="H251" i="3" s="1"/>
  <c r="G252" i="3"/>
  <c r="H252" i="3" s="1"/>
  <c r="G75" i="3"/>
  <c r="H75" i="3" s="1"/>
  <c r="G76" i="3"/>
  <c r="H76" i="3" s="1"/>
  <c r="G77" i="3"/>
  <c r="H77" i="3" s="1"/>
  <c r="G297" i="3"/>
  <c r="H297" i="3" s="1"/>
  <c r="G298" i="3"/>
  <c r="H298" i="3" s="1"/>
  <c r="G299" i="3"/>
  <c r="H299" i="3" s="1"/>
  <c r="G300" i="3"/>
  <c r="H300" i="3" s="1"/>
  <c r="G301" i="3"/>
  <c r="H301" i="3" s="1"/>
  <c r="G302" i="3"/>
  <c r="H302" i="3" s="1"/>
  <c r="G303" i="3"/>
  <c r="H303" i="3" s="1"/>
  <c r="G304" i="3"/>
  <c r="H304" i="3" s="1"/>
  <c r="G305" i="3"/>
  <c r="H305" i="3" s="1"/>
  <c r="G306" i="3"/>
  <c r="H306" i="3" s="1"/>
  <c r="G307" i="3"/>
  <c r="H307" i="3" s="1"/>
  <c r="G308" i="3"/>
  <c r="H308" i="3" s="1"/>
  <c r="G309" i="3"/>
  <c r="H309" i="3" s="1"/>
  <c r="G310" i="3"/>
  <c r="H310" i="3" s="1"/>
  <c r="G311" i="3"/>
  <c r="H311" i="3" s="1"/>
  <c r="G312" i="3"/>
  <c r="H312" i="3" s="1"/>
  <c r="G313" i="3"/>
  <c r="H313" i="3" s="1"/>
  <c r="G314" i="3"/>
  <c r="H314" i="3" s="1"/>
  <c r="G315" i="3"/>
  <c r="H315" i="3" s="1"/>
  <c r="G316" i="3"/>
  <c r="H316" i="3" s="1"/>
  <c r="G317" i="3"/>
  <c r="H317" i="3" s="1"/>
  <c r="I254" i="3"/>
  <c r="I255" i="3"/>
  <c r="I256" i="3"/>
  <c r="I257" i="3"/>
  <c r="I258" i="3"/>
  <c r="I259" i="3"/>
  <c r="I198" i="3"/>
  <c r="I199" i="3"/>
  <c r="I200" i="3"/>
  <c r="I201" i="3"/>
  <c r="I202" i="3"/>
  <c r="I203" i="3"/>
  <c r="I204" i="3"/>
  <c r="I66" i="3"/>
  <c r="I67" i="3"/>
  <c r="I68" i="3"/>
  <c r="I69" i="3"/>
  <c r="I70" i="3"/>
  <c r="I71" i="3"/>
  <c r="I72" i="3"/>
  <c r="I73" i="3"/>
  <c r="I74" i="3"/>
  <c r="I249" i="3"/>
  <c r="I250" i="3"/>
  <c r="I251" i="3"/>
  <c r="I252" i="3"/>
  <c r="I75" i="3"/>
  <c r="I76" i="3"/>
  <c r="I77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G263" i="3"/>
  <c r="G264" i="3"/>
  <c r="G265" i="3"/>
  <c r="G266" i="3"/>
  <c r="H266" i="3" s="1"/>
  <c r="G111" i="3"/>
  <c r="H111" i="3" s="1"/>
  <c r="G112" i="3"/>
  <c r="H112" i="3" s="1"/>
  <c r="G113" i="3"/>
  <c r="H113" i="3" s="1"/>
  <c r="G114" i="3"/>
  <c r="H114" i="3" s="1"/>
  <c r="G115" i="3"/>
  <c r="H115" i="3" s="1"/>
  <c r="G116" i="3"/>
  <c r="H116" i="3" s="1"/>
  <c r="G117" i="3"/>
  <c r="H117" i="3" s="1"/>
  <c r="G118" i="3"/>
  <c r="H118" i="3" s="1"/>
  <c r="G119" i="3"/>
  <c r="H119" i="3" s="1"/>
  <c r="G120" i="3"/>
  <c r="H120" i="3" s="1"/>
  <c r="G121" i="3"/>
  <c r="H121" i="3" s="1"/>
  <c r="G122" i="3"/>
  <c r="H122" i="3" s="1"/>
  <c r="G123" i="3"/>
  <c r="H123" i="3" s="1"/>
  <c r="G124" i="3"/>
  <c r="H124" i="3" s="1"/>
  <c r="G125" i="3"/>
  <c r="H125" i="3" s="1"/>
  <c r="G126" i="3"/>
  <c r="H126" i="3" s="1"/>
  <c r="G127" i="3"/>
  <c r="H127" i="3" s="1"/>
  <c r="G128" i="3"/>
  <c r="H128" i="3" s="1"/>
  <c r="G129" i="3"/>
  <c r="H129" i="3" s="1"/>
  <c r="G130" i="3"/>
  <c r="H130" i="3" s="1"/>
  <c r="G131" i="3"/>
  <c r="H131" i="3" s="1"/>
  <c r="G132" i="3"/>
  <c r="H132" i="3" s="1"/>
  <c r="G133" i="3"/>
  <c r="H133" i="3" s="1"/>
  <c r="G214" i="3"/>
  <c r="H214" i="3" s="1"/>
  <c r="G215" i="3"/>
  <c r="H215" i="3" s="1"/>
  <c r="G216" i="3"/>
  <c r="H216" i="3" s="1"/>
  <c r="G217" i="3"/>
  <c r="H217" i="3" s="1"/>
  <c r="G218" i="3"/>
  <c r="H218" i="3" s="1"/>
  <c r="G219" i="3"/>
  <c r="H219" i="3" s="1"/>
  <c r="G220" i="3"/>
  <c r="H220" i="3" s="1"/>
  <c r="G221" i="3"/>
  <c r="H221" i="3" s="1"/>
  <c r="G222" i="3"/>
  <c r="H222" i="3" s="1"/>
  <c r="G230" i="3"/>
  <c r="H230" i="3" s="1"/>
  <c r="G231" i="3"/>
  <c r="H231" i="3" s="1"/>
  <c r="G232" i="3"/>
  <c r="H232" i="3" s="1"/>
  <c r="G233" i="3"/>
  <c r="H233" i="3" s="1"/>
  <c r="G267" i="3"/>
  <c r="H267" i="3" s="1"/>
  <c r="G268" i="3"/>
  <c r="H268" i="3" s="1"/>
  <c r="G269" i="3"/>
  <c r="H269" i="3" s="1"/>
  <c r="G270" i="3"/>
  <c r="H270" i="3" s="1"/>
  <c r="G271" i="3"/>
  <c r="H271" i="3" s="1"/>
  <c r="G272" i="3"/>
  <c r="H272" i="3" s="1"/>
  <c r="G273" i="3"/>
  <c r="H273" i="3" s="1"/>
  <c r="G274" i="3"/>
  <c r="H274" i="3" s="1"/>
  <c r="G275" i="3"/>
  <c r="H275" i="3" s="1"/>
  <c r="G284" i="3"/>
  <c r="H284" i="3" s="1"/>
  <c r="G285" i="3"/>
  <c r="H285" i="3" s="1"/>
  <c r="G286" i="3"/>
  <c r="H286" i="3" s="1"/>
  <c r="G287" i="3"/>
  <c r="H287" i="3" s="1"/>
  <c r="G288" i="3"/>
  <c r="H288" i="3" s="1"/>
  <c r="G289" i="3"/>
  <c r="H289" i="3" s="1"/>
  <c r="G290" i="3"/>
  <c r="H290" i="3" s="1"/>
  <c r="G291" i="3"/>
  <c r="H291" i="3" s="1"/>
  <c r="G292" i="3"/>
  <c r="H292" i="3" s="1"/>
  <c r="G139" i="3"/>
  <c r="H139" i="3" s="1"/>
  <c r="G140" i="3"/>
  <c r="H140" i="3" s="1"/>
  <c r="G141" i="3"/>
  <c r="H141" i="3" s="1"/>
  <c r="G142" i="3"/>
  <c r="H142" i="3" s="1"/>
  <c r="G143" i="3"/>
  <c r="H143" i="3" s="1"/>
  <c r="G144" i="3"/>
  <c r="H144" i="3" s="1"/>
  <c r="G145" i="3"/>
  <c r="H145" i="3" s="1"/>
  <c r="G58" i="3"/>
  <c r="H58" i="3" s="1"/>
  <c r="G59" i="3"/>
  <c r="H59" i="3" s="1"/>
  <c r="G60" i="3"/>
  <c r="H60" i="3" s="1"/>
  <c r="G61" i="3"/>
  <c r="H61" i="3" s="1"/>
  <c r="G62" i="3"/>
  <c r="H62" i="3" s="1"/>
  <c r="G63" i="3"/>
  <c r="H63" i="3" s="1"/>
  <c r="G64" i="3"/>
  <c r="H64" i="3" s="1"/>
  <c r="G65" i="3"/>
  <c r="H65" i="3" s="1"/>
  <c r="G185" i="3"/>
  <c r="H185" i="3" s="1"/>
  <c r="G186" i="3"/>
  <c r="H186" i="3" s="1"/>
  <c r="G187" i="3"/>
  <c r="H187" i="3" s="1"/>
  <c r="G188" i="3"/>
  <c r="H188" i="3" s="1"/>
  <c r="G189" i="3"/>
  <c r="H189" i="3" s="1"/>
  <c r="G190" i="3"/>
  <c r="H190" i="3" s="1"/>
  <c r="G191" i="3"/>
  <c r="H191" i="3" s="1"/>
  <c r="G192" i="3"/>
  <c r="H192" i="3" s="1"/>
  <c r="G193" i="3"/>
  <c r="H193" i="3" s="1"/>
  <c r="G194" i="3"/>
  <c r="H194" i="3" s="1"/>
  <c r="G195" i="3"/>
  <c r="H195" i="3" s="1"/>
  <c r="G196" i="3"/>
  <c r="H196" i="3" s="1"/>
  <c r="G197" i="3"/>
  <c r="H197" i="3" s="1"/>
  <c r="G32" i="3"/>
  <c r="H32" i="3" s="1"/>
  <c r="G33" i="3"/>
  <c r="H33" i="3" s="1"/>
  <c r="G34" i="3"/>
  <c r="H34" i="3" s="1"/>
  <c r="G35" i="3"/>
  <c r="H35" i="3" s="1"/>
  <c r="G36" i="3"/>
  <c r="H36" i="3" s="1"/>
  <c r="G37" i="3"/>
  <c r="H37" i="3" s="1"/>
  <c r="G38" i="3"/>
  <c r="H38" i="3" s="1"/>
  <c r="G39" i="3"/>
  <c r="H39" i="3" s="1"/>
  <c r="G134" i="3"/>
  <c r="H134" i="3" s="1"/>
  <c r="G135" i="3"/>
  <c r="H135" i="3" s="1"/>
  <c r="G136" i="3"/>
  <c r="H136" i="3" s="1"/>
  <c r="G137" i="3"/>
  <c r="H137" i="3" s="1"/>
  <c r="G138" i="3"/>
  <c r="H138" i="3" s="1"/>
  <c r="G253" i="3"/>
  <c r="H253" i="3" s="1"/>
  <c r="H263" i="3"/>
  <c r="H264" i="3"/>
  <c r="H265" i="3"/>
  <c r="I263" i="3"/>
  <c r="I264" i="3"/>
  <c r="I265" i="3"/>
  <c r="I266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214" i="3"/>
  <c r="I215" i="3"/>
  <c r="I216" i="3"/>
  <c r="I217" i="3"/>
  <c r="I218" i="3"/>
  <c r="I219" i="3"/>
  <c r="I220" i="3"/>
  <c r="I221" i="3"/>
  <c r="I222" i="3"/>
  <c r="I230" i="3"/>
  <c r="I231" i="3"/>
  <c r="I232" i="3"/>
  <c r="I233" i="3"/>
  <c r="I267" i="3"/>
  <c r="I268" i="3"/>
  <c r="I269" i="3"/>
  <c r="I270" i="3"/>
  <c r="I271" i="3"/>
  <c r="I272" i="3"/>
  <c r="I273" i="3"/>
  <c r="I274" i="3"/>
  <c r="I275" i="3"/>
  <c r="I284" i="3"/>
  <c r="I285" i="3"/>
  <c r="I286" i="3"/>
  <c r="I287" i="3"/>
  <c r="I288" i="3"/>
  <c r="I289" i="3"/>
  <c r="I290" i="3"/>
  <c r="I291" i="3"/>
  <c r="I292" i="3"/>
  <c r="I139" i="3"/>
  <c r="I140" i="3"/>
  <c r="I141" i="3"/>
  <c r="I142" i="3"/>
  <c r="I143" i="3"/>
  <c r="I144" i="3"/>
  <c r="I145" i="3"/>
  <c r="I58" i="3"/>
  <c r="I59" i="3"/>
  <c r="I60" i="3"/>
  <c r="I61" i="3"/>
  <c r="I62" i="3"/>
  <c r="I63" i="3"/>
  <c r="I64" i="3"/>
  <c r="I65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32" i="3"/>
  <c r="I33" i="3"/>
  <c r="I34" i="3"/>
  <c r="I35" i="3"/>
  <c r="I36" i="3"/>
  <c r="I37" i="3"/>
  <c r="I38" i="3"/>
  <c r="I39" i="3"/>
  <c r="I134" i="3"/>
  <c r="I135" i="3"/>
  <c r="I136" i="3"/>
  <c r="I137" i="3"/>
  <c r="I138" i="3"/>
  <c r="I253" i="3"/>
  <c r="G156" i="3"/>
  <c r="H156" i="3" s="1"/>
  <c r="G224" i="3"/>
  <c r="H224" i="3" s="1"/>
  <c r="G226" i="3"/>
  <c r="H226" i="3" s="1"/>
  <c r="G227" i="3"/>
  <c r="H227" i="3" s="1"/>
  <c r="G223" i="3"/>
  <c r="H223" i="3" s="1"/>
  <c r="G225" i="3"/>
  <c r="H225" i="3" s="1"/>
  <c r="G228" i="3"/>
  <c r="H228" i="3" s="1"/>
  <c r="G229" i="3"/>
  <c r="H229" i="3" s="1"/>
  <c r="G181" i="3"/>
  <c r="H181" i="3" s="1"/>
  <c r="G183" i="3"/>
  <c r="H183" i="3" s="1"/>
  <c r="G182" i="3"/>
  <c r="H182" i="3" s="1"/>
  <c r="G184" i="3"/>
  <c r="H184" i="3" s="1"/>
  <c r="G94" i="3"/>
  <c r="H94" i="3" s="1"/>
  <c r="G98" i="3"/>
  <c r="H98" i="3" s="1"/>
  <c r="G97" i="3"/>
  <c r="H97" i="3" s="1"/>
  <c r="G99" i="3"/>
  <c r="H99" i="3" s="1"/>
  <c r="G91" i="3"/>
  <c r="H91" i="3" s="1"/>
  <c r="G93" i="3"/>
  <c r="H93" i="3" s="1"/>
  <c r="G95" i="3"/>
  <c r="H95" i="3" s="1"/>
  <c r="G96" i="3"/>
  <c r="H96" i="3" s="1"/>
  <c r="G100" i="3"/>
  <c r="H100" i="3" s="1"/>
  <c r="G92" i="3"/>
  <c r="H92" i="3" s="1"/>
  <c r="G295" i="3"/>
  <c r="H295" i="3" s="1"/>
  <c r="G293" i="3"/>
  <c r="H293" i="3" s="1"/>
  <c r="G294" i="3"/>
  <c r="H294" i="3" s="1"/>
  <c r="G296" i="3"/>
  <c r="H296" i="3" s="1"/>
  <c r="G339" i="3"/>
  <c r="H339" i="3" s="1"/>
  <c r="G337" i="3"/>
  <c r="H337" i="3" s="1"/>
  <c r="G338" i="3"/>
  <c r="H338" i="3" s="1"/>
  <c r="G340" i="3"/>
  <c r="H340" i="3" s="1"/>
  <c r="G341" i="3"/>
  <c r="H341" i="3" s="1"/>
  <c r="G168" i="3"/>
  <c r="H168" i="3" s="1"/>
  <c r="G171" i="3"/>
  <c r="H171" i="3" s="1"/>
  <c r="G169" i="3"/>
  <c r="H169" i="3" s="1"/>
  <c r="G170" i="3"/>
  <c r="H170" i="3" s="1"/>
  <c r="G167" i="3"/>
  <c r="H167" i="3" s="1"/>
  <c r="G88" i="3"/>
  <c r="H88" i="3" s="1"/>
  <c r="G87" i="3"/>
  <c r="H87" i="3" s="1"/>
  <c r="G89" i="3"/>
  <c r="H89" i="3" s="1"/>
  <c r="G90" i="3"/>
  <c r="H90" i="3" s="1"/>
  <c r="G86" i="3"/>
  <c r="H86" i="3" s="1"/>
  <c r="G42" i="3"/>
  <c r="H42" i="3" s="1"/>
  <c r="G43" i="3"/>
  <c r="H43" i="3" s="1"/>
  <c r="G40" i="3"/>
  <c r="H40" i="3" s="1"/>
  <c r="G41" i="3"/>
  <c r="H41" i="3" s="1"/>
  <c r="G44" i="3"/>
  <c r="H44" i="3" s="1"/>
  <c r="G45" i="3"/>
  <c r="H45" i="3" s="1"/>
  <c r="G260" i="3"/>
  <c r="H260" i="3" s="1"/>
  <c r="G261" i="3"/>
  <c r="H261" i="3" s="1"/>
  <c r="G262" i="3"/>
  <c r="H262" i="3" s="1"/>
  <c r="I156" i="3"/>
  <c r="I224" i="3"/>
  <c r="I226" i="3"/>
  <c r="I227" i="3"/>
  <c r="I223" i="3"/>
  <c r="I225" i="3"/>
  <c r="I228" i="3"/>
  <c r="I229" i="3"/>
  <c r="I181" i="3"/>
  <c r="I183" i="3"/>
  <c r="I182" i="3"/>
  <c r="I184" i="3"/>
  <c r="I94" i="3"/>
  <c r="I98" i="3"/>
  <c r="I97" i="3"/>
  <c r="I99" i="3"/>
  <c r="I91" i="3"/>
  <c r="I93" i="3"/>
  <c r="I95" i="3"/>
  <c r="I96" i="3"/>
  <c r="I100" i="3"/>
  <c r="I92" i="3"/>
  <c r="I295" i="3"/>
  <c r="I293" i="3"/>
  <c r="I294" i="3"/>
  <c r="I296" i="3"/>
  <c r="I339" i="3"/>
  <c r="I337" i="3"/>
  <c r="I338" i="3"/>
  <c r="I340" i="3"/>
  <c r="I341" i="3"/>
  <c r="I168" i="3"/>
  <c r="I171" i="3"/>
  <c r="I169" i="3"/>
  <c r="I170" i="3"/>
  <c r="I167" i="3"/>
  <c r="I88" i="3"/>
  <c r="I87" i="3"/>
  <c r="I89" i="3"/>
  <c r="I90" i="3"/>
  <c r="I86" i="3"/>
  <c r="I42" i="3"/>
  <c r="I43" i="3"/>
  <c r="I40" i="3"/>
  <c r="I41" i="3"/>
  <c r="I44" i="3"/>
  <c r="I45" i="3"/>
  <c r="I260" i="3"/>
  <c r="I261" i="3"/>
  <c r="I262" i="3"/>
  <c r="G148" i="3"/>
  <c r="H148" i="3" s="1"/>
  <c r="G146" i="3"/>
  <c r="H146" i="3" s="1"/>
  <c r="G147" i="3"/>
  <c r="G149" i="3"/>
  <c r="H149" i="3" s="1"/>
  <c r="G151" i="3"/>
  <c r="H151" i="3" s="1"/>
  <c r="G150" i="3"/>
  <c r="H150" i="3" s="1"/>
  <c r="G152" i="3"/>
  <c r="H152" i="3" s="1"/>
  <c r="G105" i="3"/>
  <c r="H105" i="3" s="1"/>
  <c r="G103" i="3"/>
  <c r="H103" i="3" s="1"/>
  <c r="G106" i="3"/>
  <c r="H106" i="3" s="1"/>
  <c r="G107" i="3"/>
  <c r="H107" i="3" s="1"/>
  <c r="G101" i="3"/>
  <c r="H101" i="3" s="1"/>
  <c r="G102" i="3"/>
  <c r="H102" i="3" s="1"/>
  <c r="G108" i="3"/>
  <c r="H108" i="3" s="1"/>
  <c r="G109" i="3"/>
  <c r="H109" i="3" s="1"/>
  <c r="G104" i="3"/>
  <c r="H104" i="3" s="1"/>
  <c r="G110" i="3"/>
  <c r="H110" i="3" s="1"/>
  <c r="G54" i="3"/>
  <c r="H54" i="3" s="1"/>
  <c r="G55" i="3"/>
  <c r="H55" i="3" s="1"/>
  <c r="G57" i="3"/>
  <c r="H57" i="3" s="1"/>
  <c r="G53" i="3"/>
  <c r="H53" i="3" s="1"/>
  <c r="G56" i="3"/>
  <c r="H56" i="3" s="1"/>
  <c r="G359" i="3"/>
  <c r="H359" i="3" s="1"/>
  <c r="G360" i="3"/>
  <c r="H360" i="3" s="1"/>
  <c r="G365" i="3"/>
  <c r="H365" i="3" s="1"/>
  <c r="G358" i="3"/>
  <c r="H358" i="3" s="1"/>
  <c r="G356" i="3"/>
  <c r="H356" i="3" s="1"/>
  <c r="G361" i="3"/>
  <c r="H361" i="3" s="1"/>
  <c r="G357" i="3"/>
  <c r="H357" i="3" s="1"/>
  <c r="G362" i="3"/>
  <c r="H362" i="3" s="1"/>
  <c r="G363" i="3"/>
  <c r="H363" i="3" s="1"/>
  <c r="G364" i="3"/>
  <c r="H364" i="3" s="1"/>
  <c r="G47" i="3"/>
  <c r="H47" i="3" s="1"/>
  <c r="G48" i="3"/>
  <c r="H48" i="3" s="1"/>
  <c r="G46" i="3"/>
  <c r="H46" i="3" s="1"/>
  <c r="G50" i="3"/>
  <c r="H50" i="3" s="1"/>
  <c r="G49" i="3"/>
  <c r="H49" i="3" s="1"/>
  <c r="G159" i="3"/>
  <c r="H159" i="3" s="1"/>
  <c r="G160" i="3"/>
  <c r="H160" i="3" s="1"/>
  <c r="G158" i="3"/>
  <c r="H158" i="3" s="1"/>
  <c r="G157" i="3"/>
  <c r="H157" i="3" s="1"/>
  <c r="G161" i="3"/>
  <c r="H161" i="3" s="1"/>
  <c r="G163" i="3"/>
  <c r="H163" i="3" s="1"/>
  <c r="G164" i="3"/>
  <c r="H164" i="3" s="1"/>
  <c r="G162" i="3"/>
  <c r="H162" i="3" s="1"/>
  <c r="G165" i="3"/>
  <c r="H165" i="3" s="1"/>
  <c r="G166" i="3"/>
  <c r="H166" i="3" s="1"/>
  <c r="G153" i="3"/>
  <c r="H153" i="3" s="1"/>
  <c r="G154" i="3"/>
  <c r="H154" i="3" s="1"/>
  <c r="G155" i="3"/>
  <c r="H155" i="3" s="1"/>
  <c r="H147" i="3"/>
  <c r="I148" i="3"/>
  <c r="I146" i="3"/>
  <c r="I147" i="3"/>
  <c r="I149" i="3"/>
  <c r="I151" i="3"/>
  <c r="I150" i="3"/>
  <c r="I152" i="3"/>
  <c r="I105" i="3"/>
  <c r="I103" i="3"/>
  <c r="I106" i="3"/>
  <c r="I107" i="3"/>
  <c r="I101" i="3"/>
  <c r="I102" i="3"/>
  <c r="I108" i="3"/>
  <c r="I109" i="3"/>
  <c r="I104" i="3"/>
  <c r="I110" i="3"/>
  <c r="I54" i="3"/>
  <c r="I55" i="3"/>
  <c r="I57" i="3"/>
  <c r="I53" i="3"/>
  <c r="I56" i="3"/>
  <c r="I359" i="3"/>
  <c r="I360" i="3"/>
  <c r="I365" i="3"/>
  <c r="I358" i="3"/>
  <c r="I356" i="3"/>
  <c r="I361" i="3"/>
  <c r="I357" i="3"/>
  <c r="I362" i="3"/>
  <c r="I363" i="3"/>
  <c r="I364" i="3"/>
  <c r="I47" i="3"/>
  <c r="I48" i="3"/>
  <c r="I46" i="3"/>
  <c r="I50" i="3"/>
  <c r="I49" i="3"/>
  <c r="I159" i="3"/>
  <c r="I160" i="3"/>
  <c r="I158" i="3"/>
  <c r="I157" i="3"/>
  <c r="I161" i="3"/>
  <c r="I163" i="3"/>
  <c r="I164" i="3"/>
  <c r="I162" i="3"/>
  <c r="I165" i="3"/>
  <c r="I166" i="3"/>
  <c r="I153" i="3"/>
  <c r="I154" i="3"/>
  <c r="I155" i="3"/>
  <c r="G211" i="3"/>
  <c r="H211" i="3" s="1"/>
  <c r="G210" i="3"/>
  <c r="H210" i="3" s="1"/>
  <c r="G212" i="3"/>
  <c r="H212" i="3" s="1"/>
  <c r="G244" i="3"/>
  <c r="H244" i="3" s="1"/>
  <c r="G242" i="3"/>
  <c r="H242" i="3" s="1"/>
  <c r="G239" i="3"/>
  <c r="H239" i="3" s="1"/>
  <c r="G234" i="3"/>
  <c r="H234" i="3" s="1"/>
  <c r="G240" i="3"/>
  <c r="H240" i="3" s="1"/>
  <c r="G235" i="3"/>
  <c r="H235" i="3" s="1"/>
  <c r="G236" i="3"/>
  <c r="H236" i="3" s="1"/>
  <c r="G237" i="3"/>
  <c r="H237" i="3" s="1"/>
  <c r="G238" i="3"/>
  <c r="H238" i="3" s="1"/>
  <c r="G281" i="3"/>
  <c r="H281" i="3" s="1"/>
  <c r="G279" i="3"/>
  <c r="H279" i="3" s="1"/>
  <c r="G276" i="3"/>
  <c r="H276" i="3" s="1"/>
  <c r="G282" i="3"/>
  <c r="H282" i="3" s="1"/>
  <c r="G280" i="3"/>
  <c r="H280" i="3" s="1"/>
  <c r="G283" i="3"/>
  <c r="H283" i="3" s="1"/>
  <c r="G277" i="3"/>
  <c r="H277" i="3" s="1"/>
  <c r="G278" i="3"/>
  <c r="H278" i="3" s="1"/>
  <c r="G208" i="3"/>
  <c r="H208" i="3" s="1"/>
  <c r="G209" i="3"/>
  <c r="H209" i="3" s="1"/>
  <c r="G213" i="3"/>
  <c r="H213" i="3" s="1"/>
  <c r="G207" i="3"/>
  <c r="H207" i="3" s="1"/>
  <c r="G205" i="3"/>
  <c r="H205" i="3" s="1"/>
  <c r="G206" i="3"/>
  <c r="G3" i="3"/>
  <c r="H3" i="3" s="1"/>
  <c r="G4" i="3"/>
  <c r="H4" i="3" s="1"/>
  <c r="G6" i="3"/>
  <c r="H6" i="3" s="1"/>
  <c r="G5" i="3"/>
  <c r="H5" i="3" s="1"/>
  <c r="G7" i="3"/>
  <c r="H7" i="3" s="1"/>
  <c r="G2" i="3"/>
  <c r="H2" i="3" s="1"/>
  <c r="G9" i="3"/>
  <c r="H9" i="3" s="1"/>
  <c r="G11" i="3"/>
  <c r="H11" i="3" s="1"/>
  <c r="G12" i="3"/>
  <c r="H12" i="3" s="1"/>
  <c r="G15" i="3"/>
  <c r="H15" i="3" s="1"/>
  <c r="G13" i="3"/>
  <c r="H13" i="3" s="1"/>
  <c r="G14" i="3"/>
  <c r="H14" i="3" s="1"/>
  <c r="G10" i="3"/>
  <c r="H10" i="3" s="1"/>
  <c r="G8" i="3"/>
  <c r="H8" i="3" s="1"/>
  <c r="G24" i="3"/>
  <c r="H24" i="3" s="1"/>
  <c r="G29" i="3"/>
  <c r="H29" i="3" s="1"/>
  <c r="G30" i="3"/>
  <c r="H30" i="3" s="1"/>
  <c r="G31" i="3"/>
  <c r="H31" i="3" s="1"/>
  <c r="G25" i="3"/>
  <c r="H25" i="3" s="1"/>
  <c r="G26" i="3"/>
  <c r="H26" i="3" s="1"/>
  <c r="G28" i="3"/>
  <c r="H28" i="3" s="1"/>
  <c r="G27" i="3"/>
  <c r="H27" i="3" s="1"/>
  <c r="G18" i="3"/>
  <c r="H18" i="3" s="1"/>
  <c r="G20" i="3"/>
  <c r="H20" i="3" s="1"/>
  <c r="G21" i="3"/>
  <c r="H21" i="3" s="1"/>
  <c r="G23" i="3"/>
  <c r="H23" i="3" s="1"/>
  <c r="G16" i="3"/>
  <c r="H16" i="3" s="1"/>
  <c r="G17" i="3"/>
  <c r="H17" i="3" s="1"/>
  <c r="G19" i="3"/>
  <c r="H19" i="3" s="1"/>
  <c r="G22" i="3"/>
  <c r="H22" i="3" s="1"/>
  <c r="G172" i="3"/>
  <c r="H172" i="3" s="1"/>
  <c r="G178" i="3"/>
  <c r="H178" i="3" s="1"/>
  <c r="G173" i="3"/>
  <c r="H173" i="3" s="1"/>
  <c r="G174" i="3"/>
  <c r="H174" i="3" s="1"/>
  <c r="G175" i="3"/>
  <c r="H175" i="3" s="1"/>
  <c r="G176" i="3"/>
  <c r="H176" i="3" s="1"/>
  <c r="G179" i="3"/>
  <c r="H179" i="3" s="1"/>
  <c r="G177" i="3"/>
  <c r="H177" i="3" s="1"/>
  <c r="G180" i="3"/>
  <c r="H180" i="3" s="1"/>
  <c r="H206" i="3"/>
  <c r="I244" i="3"/>
  <c r="I242" i="3"/>
  <c r="I239" i="3"/>
  <c r="I234" i="3"/>
  <c r="I240" i="3"/>
  <c r="I235" i="3"/>
  <c r="I236" i="3"/>
  <c r="I237" i="3"/>
  <c r="I238" i="3"/>
  <c r="I281" i="3"/>
  <c r="I279" i="3"/>
  <c r="I276" i="3"/>
  <c r="I282" i="3"/>
  <c r="I280" i="3"/>
  <c r="I283" i="3"/>
  <c r="I277" i="3"/>
  <c r="I278" i="3"/>
  <c r="I208" i="3"/>
  <c r="I209" i="3"/>
  <c r="I211" i="3"/>
  <c r="I210" i="3"/>
  <c r="I212" i="3"/>
  <c r="I213" i="3"/>
  <c r="I207" i="3"/>
  <c r="I205" i="3"/>
  <c r="I206" i="3"/>
  <c r="I3" i="3"/>
  <c r="I4" i="3"/>
  <c r="I6" i="3"/>
  <c r="I5" i="3"/>
  <c r="I7" i="3"/>
  <c r="I2" i="3"/>
  <c r="I9" i="3"/>
  <c r="I11" i="3"/>
  <c r="I12" i="3"/>
  <c r="I15" i="3"/>
  <c r="I13" i="3"/>
  <c r="I14" i="3"/>
  <c r="I10" i="3"/>
  <c r="I8" i="3"/>
  <c r="I24" i="3"/>
  <c r="I29" i="3"/>
  <c r="I30" i="3"/>
  <c r="I31" i="3"/>
  <c r="I25" i="3"/>
  <c r="I26" i="3"/>
  <c r="I28" i="3"/>
  <c r="I27" i="3"/>
  <c r="I18" i="3"/>
  <c r="I20" i="3"/>
  <c r="I21" i="3"/>
  <c r="I23" i="3"/>
  <c r="I16" i="3"/>
  <c r="I17" i="3"/>
  <c r="I19" i="3"/>
  <c r="I22" i="3"/>
  <c r="I172" i="3"/>
  <c r="I178" i="3"/>
  <c r="I173" i="3"/>
  <c r="I174" i="3"/>
  <c r="I175" i="3"/>
  <c r="I176" i="3"/>
  <c r="I179" i="3"/>
  <c r="I177" i="3"/>
  <c r="I180" i="3"/>
  <c r="G355" i="3"/>
  <c r="H355" i="3" s="1"/>
  <c r="G245" i="3"/>
  <c r="H245" i="3" s="1"/>
  <c r="G241" i="3"/>
  <c r="H241" i="3" s="1"/>
  <c r="G246" i="3"/>
  <c r="H246" i="3" s="1"/>
  <c r="G247" i="3"/>
  <c r="H247" i="3" s="1"/>
  <c r="G248" i="3"/>
  <c r="H248" i="3" s="1"/>
  <c r="G243" i="3"/>
  <c r="H243" i="3" s="1"/>
  <c r="I355" i="3"/>
  <c r="I245" i="3"/>
  <c r="I241" i="3"/>
  <c r="I246" i="3"/>
  <c r="I247" i="3"/>
  <c r="I248" i="3"/>
  <c r="I243" i="3"/>
  <c r="J382" i="3" l="1"/>
  <c r="J388" i="3"/>
  <c r="J383" i="3"/>
  <c r="J376" i="3"/>
  <c r="J397" i="3"/>
  <c r="J393" i="3"/>
  <c r="J389" i="3"/>
  <c r="J385" i="3"/>
  <c r="J381" i="3"/>
  <c r="J377" i="3"/>
  <c r="J51" i="3"/>
  <c r="J328" i="3"/>
  <c r="J324" i="3"/>
  <c r="J396" i="3"/>
  <c r="J387" i="3"/>
  <c r="J375" i="3"/>
  <c r="J400" i="3"/>
  <c r="J323" i="3"/>
  <c r="J392" i="3"/>
  <c r="J386" i="3"/>
  <c r="J380" i="3"/>
  <c r="J399" i="3"/>
  <c r="J395" i="3"/>
  <c r="J391" i="3"/>
  <c r="J384" i="3"/>
  <c r="J379" i="3"/>
  <c r="J398" i="3"/>
  <c r="J394" i="3"/>
  <c r="J390" i="3"/>
  <c r="J378" i="3"/>
  <c r="J52" i="3"/>
  <c r="J334" i="3"/>
  <c r="J320" i="3"/>
  <c r="J368" i="3"/>
  <c r="J367" i="3"/>
  <c r="J366" i="3"/>
  <c r="J336" i="3"/>
  <c r="J335" i="3"/>
  <c r="J333" i="3"/>
  <c r="J332" i="3"/>
  <c r="J331" i="3"/>
  <c r="J330" i="3"/>
  <c r="J329" i="3"/>
  <c r="J327" i="3"/>
  <c r="J326" i="3"/>
  <c r="J325" i="3"/>
  <c r="J322" i="3"/>
  <c r="J321" i="3"/>
  <c r="J319" i="3"/>
  <c r="J318" i="3"/>
  <c r="J315" i="3"/>
  <c r="J311" i="3"/>
  <c r="J307" i="3"/>
  <c r="J299" i="3"/>
  <c r="J314" i="3"/>
  <c r="J310" i="3"/>
  <c r="J306" i="3"/>
  <c r="J302" i="3"/>
  <c r="J298" i="3"/>
  <c r="J300" i="3"/>
  <c r="J304" i="3"/>
  <c r="J308" i="3"/>
  <c r="J305" i="3"/>
  <c r="J301" i="3"/>
  <c r="J297" i="3"/>
  <c r="J309" i="3"/>
  <c r="J252" i="3"/>
  <c r="J259" i="3"/>
  <c r="J312" i="3"/>
  <c r="J202" i="3"/>
  <c r="J317" i="3"/>
  <c r="J313" i="3"/>
  <c r="J74" i="3"/>
  <c r="J255" i="3"/>
  <c r="J316" i="3"/>
  <c r="J303" i="3"/>
  <c r="J256" i="3"/>
  <c r="J76" i="3"/>
  <c r="J72" i="3"/>
  <c r="J203" i="3"/>
  <c r="J71" i="3"/>
  <c r="J77" i="3"/>
  <c r="J75" i="3"/>
  <c r="J251" i="3"/>
  <c r="J250" i="3"/>
  <c r="J249" i="3"/>
  <c r="J73" i="3"/>
  <c r="J70" i="3"/>
  <c r="J69" i="3"/>
  <c r="J68" i="3"/>
  <c r="J67" i="3"/>
  <c r="J66" i="3"/>
  <c r="J204" i="3"/>
  <c r="J201" i="3"/>
  <c r="J200" i="3"/>
  <c r="J199" i="3"/>
  <c r="J198" i="3"/>
  <c r="J258" i="3"/>
  <c r="J257" i="3"/>
  <c r="J254" i="3"/>
  <c r="J61" i="3"/>
  <c r="J271" i="3"/>
  <c r="J37" i="3"/>
  <c r="J33" i="3"/>
  <c r="J195" i="3"/>
  <c r="J191" i="3"/>
  <c r="J187" i="3"/>
  <c r="J64" i="3"/>
  <c r="J60" i="3"/>
  <c r="J144" i="3"/>
  <c r="J140" i="3"/>
  <c r="J290" i="3"/>
  <c r="J286" i="3"/>
  <c r="J274" i="3"/>
  <c r="J270" i="3"/>
  <c r="J188" i="3"/>
  <c r="J291" i="3"/>
  <c r="J145" i="3"/>
  <c r="J38" i="3"/>
  <c r="J287" i="3"/>
  <c r="J34" i="3"/>
  <c r="J65" i="3"/>
  <c r="J141" i="3"/>
  <c r="J275" i="3"/>
  <c r="J115" i="3"/>
  <c r="J196" i="3"/>
  <c r="J192" i="3"/>
  <c r="J267" i="3"/>
  <c r="J263" i="3"/>
  <c r="J233" i="3"/>
  <c r="J230" i="3"/>
  <c r="J222" i="3"/>
  <c r="J219" i="3"/>
  <c r="J218" i="3"/>
  <c r="J215" i="3"/>
  <c r="J214" i="3"/>
  <c r="J131" i="3"/>
  <c r="J130" i="3"/>
  <c r="J127" i="3"/>
  <c r="J126" i="3"/>
  <c r="J123" i="3"/>
  <c r="J122" i="3"/>
  <c r="J118" i="3"/>
  <c r="J119" i="3"/>
  <c r="J136" i="3"/>
  <c r="J114" i="3"/>
  <c r="J111" i="3"/>
  <c r="J266" i="3"/>
  <c r="J253" i="3"/>
  <c r="J135" i="3"/>
  <c r="J36" i="3"/>
  <c r="J32" i="3"/>
  <c r="J194" i="3"/>
  <c r="J190" i="3"/>
  <c r="J186" i="3"/>
  <c r="J63" i="3"/>
  <c r="J59" i="3"/>
  <c r="J143" i="3"/>
  <c r="J139" i="3"/>
  <c r="J289" i="3"/>
  <c r="J285" i="3"/>
  <c r="J273" i="3"/>
  <c r="J269" i="3"/>
  <c r="J232" i="3"/>
  <c r="J221" i="3"/>
  <c r="J217" i="3"/>
  <c r="J133" i="3"/>
  <c r="J129" i="3"/>
  <c r="J125" i="3"/>
  <c r="J121" i="3"/>
  <c r="J117" i="3"/>
  <c r="J113" i="3"/>
  <c r="J265" i="3"/>
  <c r="J138" i="3"/>
  <c r="J134" i="3"/>
  <c r="J39" i="3"/>
  <c r="J35" i="3"/>
  <c r="J197" i="3"/>
  <c r="J193" i="3"/>
  <c r="J189" i="3"/>
  <c r="J185" i="3"/>
  <c r="J62" i="3"/>
  <c r="J58" i="3"/>
  <c r="J142" i="3"/>
  <c r="J292" i="3"/>
  <c r="J288" i="3"/>
  <c r="J284" i="3"/>
  <c r="J272" i="3"/>
  <c r="J268" i="3"/>
  <c r="J231" i="3"/>
  <c r="J220" i="3"/>
  <c r="J216" i="3"/>
  <c r="J132" i="3"/>
  <c r="J128" i="3"/>
  <c r="J124" i="3"/>
  <c r="J120" i="3"/>
  <c r="J116" i="3"/>
  <c r="J112" i="3"/>
  <c r="J264" i="3"/>
  <c r="J137" i="3"/>
  <c r="J260" i="3"/>
  <c r="J262" i="3"/>
  <c r="J42" i="3"/>
  <c r="J261" i="3"/>
  <c r="J45" i="3"/>
  <c r="J44" i="3"/>
  <c r="J41" i="3"/>
  <c r="J40" i="3"/>
  <c r="J43" i="3"/>
  <c r="J86" i="3"/>
  <c r="J90" i="3"/>
  <c r="J89" i="3"/>
  <c r="J87" i="3"/>
  <c r="J88" i="3"/>
  <c r="J167" i="3"/>
  <c r="J170" i="3"/>
  <c r="J169" i="3"/>
  <c r="J171" i="3"/>
  <c r="J168" i="3"/>
  <c r="J341" i="3"/>
  <c r="J340" i="3"/>
  <c r="J338" i="3"/>
  <c r="J337" i="3"/>
  <c r="J339" i="3"/>
  <c r="J296" i="3"/>
  <c r="J294" i="3"/>
  <c r="J293" i="3"/>
  <c r="J295" i="3"/>
  <c r="J92" i="3"/>
  <c r="J156" i="3"/>
  <c r="J98" i="3"/>
  <c r="J100" i="3"/>
  <c r="J96" i="3"/>
  <c r="J95" i="3"/>
  <c r="J93" i="3"/>
  <c r="J91" i="3"/>
  <c r="J99" i="3"/>
  <c r="J97" i="3"/>
  <c r="J94" i="3"/>
  <c r="J184" i="3"/>
  <c r="J182" i="3"/>
  <c r="J183" i="3"/>
  <c r="J181" i="3"/>
  <c r="J229" i="3"/>
  <c r="J228" i="3"/>
  <c r="J225" i="3"/>
  <c r="J223" i="3"/>
  <c r="J227" i="3"/>
  <c r="J226" i="3"/>
  <c r="J224" i="3"/>
  <c r="J153" i="3"/>
  <c r="J164" i="3"/>
  <c r="J158" i="3"/>
  <c r="J50" i="3"/>
  <c r="J364" i="3"/>
  <c r="J361" i="3"/>
  <c r="J360" i="3"/>
  <c r="J166" i="3"/>
  <c r="J163" i="3"/>
  <c r="J160" i="3"/>
  <c r="J46" i="3"/>
  <c r="J363" i="3"/>
  <c r="J356" i="3"/>
  <c r="J359" i="3"/>
  <c r="J155" i="3"/>
  <c r="J165" i="3"/>
  <c r="J161" i="3"/>
  <c r="J159" i="3"/>
  <c r="J48" i="3"/>
  <c r="J362" i="3"/>
  <c r="J358" i="3"/>
  <c r="J154" i="3"/>
  <c r="J162" i="3"/>
  <c r="J157" i="3"/>
  <c r="J49" i="3"/>
  <c r="J47" i="3"/>
  <c r="J357" i="3"/>
  <c r="J365" i="3"/>
  <c r="J56" i="3"/>
  <c r="J53" i="3"/>
  <c r="J57" i="3"/>
  <c r="J55" i="3"/>
  <c r="J54" i="3"/>
  <c r="J104" i="3"/>
  <c r="J110" i="3"/>
  <c r="J109" i="3"/>
  <c r="J108" i="3"/>
  <c r="J102" i="3"/>
  <c r="J101" i="3"/>
  <c r="J107" i="3"/>
  <c r="J106" i="3"/>
  <c r="J103" i="3"/>
  <c r="J105" i="3"/>
  <c r="J152" i="3"/>
  <c r="J150" i="3"/>
  <c r="J151" i="3"/>
  <c r="J149" i="3"/>
  <c r="J147" i="3"/>
  <c r="J146" i="3"/>
  <c r="J148" i="3"/>
  <c r="J26" i="3"/>
  <c r="J11" i="3"/>
  <c r="J14" i="3"/>
  <c r="J5" i="3"/>
  <c r="J242" i="3"/>
  <c r="J208" i="3"/>
  <c r="J176" i="3"/>
  <c r="J17" i="3"/>
  <c r="J20" i="3"/>
  <c r="J212" i="3"/>
  <c r="J174" i="3"/>
  <c r="J8" i="3"/>
  <c r="J4" i="3"/>
  <c r="J173" i="3"/>
  <c r="J21" i="3"/>
  <c r="J10" i="3"/>
  <c r="J12" i="3"/>
  <c r="J3" i="3"/>
  <c r="J209" i="3"/>
  <c r="J280" i="3"/>
  <c r="J175" i="3"/>
  <c r="J206" i="3"/>
  <c r="J281" i="3"/>
  <c r="J178" i="3"/>
  <c r="J29" i="3"/>
  <c r="J180" i="3"/>
  <c r="J172" i="3"/>
  <c r="J16" i="3"/>
  <c r="J28" i="3"/>
  <c r="J213" i="3"/>
  <c r="J236" i="3"/>
  <c r="J179" i="3"/>
  <c r="J30" i="3"/>
  <c r="J279" i="3"/>
  <c r="J235" i="3"/>
  <c r="J19" i="3"/>
  <c r="J7" i="3"/>
  <c r="J283" i="3"/>
  <c r="J18" i="3"/>
  <c r="J25" i="3"/>
  <c r="J24" i="3"/>
  <c r="J13" i="3"/>
  <c r="J9" i="3"/>
  <c r="J6" i="3"/>
  <c r="J205" i="3"/>
  <c r="J210" i="3"/>
  <c r="J278" i="3"/>
  <c r="J282" i="3"/>
  <c r="J177" i="3"/>
  <c r="J22" i="3"/>
  <c r="J23" i="3"/>
  <c r="J27" i="3"/>
  <c r="J31" i="3"/>
  <c r="J15" i="3"/>
  <c r="J2" i="3"/>
  <c r="J207" i="3"/>
  <c r="J211" i="3"/>
  <c r="J277" i="3"/>
  <c r="J276" i="3"/>
  <c r="J237" i="3"/>
  <c r="J240" i="3"/>
  <c r="J234" i="3"/>
  <c r="J238" i="3"/>
  <c r="J239" i="3"/>
  <c r="J244" i="3"/>
  <c r="J243" i="3"/>
  <c r="J241" i="3"/>
  <c r="J246" i="3"/>
  <c r="J245" i="3"/>
  <c r="J247" i="3"/>
  <c r="J248" i="3"/>
  <c r="J355" i="3"/>
  <c r="I346" i="3"/>
  <c r="I342" i="3"/>
  <c r="I343" i="3"/>
  <c r="I344" i="3"/>
  <c r="I349" i="3"/>
  <c r="I350" i="3"/>
  <c r="I347" i="3"/>
  <c r="I348" i="3"/>
  <c r="I371" i="3"/>
  <c r="I370" i="3"/>
  <c r="I372" i="3"/>
  <c r="I373" i="3"/>
  <c r="I369" i="3"/>
  <c r="I374" i="3"/>
  <c r="I80" i="3"/>
  <c r="I84" i="3"/>
  <c r="I78" i="3"/>
  <c r="I79" i="3"/>
  <c r="I81" i="3"/>
  <c r="I83" i="3"/>
  <c r="I82" i="3"/>
  <c r="I85" i="3"/>
  <c r="I352" i="3"/>
  <c r="I353" i="3"/>
  <c r="I351" i="3"/>
  <c r="I354" i="3"/>
  <c r="I345" i="3"/>
  <c r="G345" i="3" l="1"/>
  <c r="H345" i="3" s="1"/>
  <c r="J345" i="3" s="1"/>
  <c r="G346" i="3"/>
  <c r="G342" i="3"/>
  <c r="G343" i="3"/>
  <c r="G344" i="3"/>
  <c r="G349" i="3"/>
  <c r="G350" i="3"/>
  <c r="G347" i="3"/>
  <c r="G348" i="3"/>
  <c r="G371" i="3"/>
  <c r="G370" i="3"/>
  <c r="G372" i="3"/>
  <c r="G373" i="3"/>
  <c r="G369" i="3"/>
  <c r="G374" i="3"/>
  <c r="G80" i="3"/>
  <c r="G84" i="3"/>
  <c r="G78" i="3"/>
  <c r="G79" i="3"/>
  <c r="G81" i="3"/>
  <c r="G83" i="3"/>
  <c r="G82" i="3"/>
  <c r="G85" i="3"/>
  <c r="G352" i="3"/>
  <c r="G353" i="3"/>
  <c r="G351" i="3"/>
  <c r="G354" i="3"/>
  <c r="H351" i="3" l="1"/>
  <c r="J351" i="3" s="1"/>
  <c r="H352" i="3"/>
  <c r="J352" i="3" s="1"/>
  <c r="H82" i="3"/>
  <c r="J82" i="3" s="1"/>
  <c r="H81" i="3"/>
  <c r="J81" i="3" s="1"/>
  <c r="H78" i="3"/>
  <c r="J78" i="3" s="1"/>
  <c r="H80" i="3"/>
  <c r="J80" i="3" s="1"/>
  <c r="H369" i="3"/>
  <c r="J369" i="3" s="1"/>
  <c r="H372" i="3"/>
  <c r="J372" i="3" s="1"/>
  <c r="H371" i="3"/>
  <c r="J371" i="3" s="1"/>
  <c r="H347" i="3"/>
  <c r="J347" i="3" s="1"/>
  <c r="H349" i="3"/>
  <c r="J349" i="3" s="1"/>
  <c r="H343" i="3"/>
  <c r="J343" i="3" s="1"/>
  <c r="H346" i="3"/>
  <c r="J346" i="3" s="1"/>
  <c r="H354" i="3"/>
  <c r="J354" i="3" s="1"/>
  <c r="H353" i="3"/>
  <c r="J353" i="3" s="1"/>
  <c r="H85" i="3"/>
  <c r="J85" i="3" s="1"/>
  <c r="H83" i="3"/>
  <c r="J83" i="3" s="1"/>
  <c r="H79" i="3"/>
  <c r="J79" i="3" s="1"/>
  <c r="H84" i="3"/>
  <c r="J84" i="3" s="1"/>
  <c r="H374" i="3"/>
  <c r="J374" i="3" s="1"/>
  <c r="H373" i="3"/>
  <c r="J373" i="3" s="1"/>
  <c r="H370" i="3"/>
  <c r="J370" i="3" s="1"/>
  <c r="H348" i="3"/>
  <c r="J348" i="3" s="1"/>
  <c r="H350" i="3"/>
  <c r="J350" i="3" s="1"/>
  <c r="H344" i="3"/>
  <c r="J344" i="3" s="1"/>
  <c r="H342" i="3"/>
  <c r="J342" i="3" s="1"/>
</calcChain>
</file>

<file path=xl/comments1.xml><?xml version="1.0" encoding="utf-8"?>
<comments xmlns="http://schemas.openxmlformats.org/spreadsheetml/2006/main">
  <authors>
    <author>Debra Dalgleish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Debra Dalgleish:</t>
        </r>
        <r>
          <rPr>
            <sz val="8"/>
            <color indexed="81"/>
            <rFont val="Tahoma"/>
            <family val="2"/>
          </rPr>
          <t xml:space="preserve">
You can add or remove meal items in this list.
These items appear in drop downs on Weekday Meals sheet.</t>
        </r>
      </text>
    </comment>
    <comment ref="C1" authorId="0" shapeId="0">
      <text>
        <r>
          <rPr>
            <b/>
            <sz val="8"/>
            <color indexed="81"/>
            <rFont val="Tahoma"/>
            <family val="2"/>
          </rPr>
          <t>Debra Dalgleish:</t>
        </r>
        <r>
          <rPr>
            <sz val="8"/>
            <color indexed="81"/>
            <rFont val="Tahoma"/>
            <family val="2"/>
          </rPr>
          <t xml:space="preserve">
Optional - add a link to online recipe, or enter a cookbook title and page number.</t>
        </r>
      </text>
    </comment>
  </commentList>
</comments>
</file>

<file path=xl/comments2.xml><?xml version="1.0" encoding="utf-8"?>
<comments xmlns="http://schemas.openxmlformats.org/spreadsheetml/2006/main">
  <authors>
    <author>Debra Dalgleish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Debra Dalgleish:</t>
        </r>
        <r>
          <rPr>
            <sz val="8"/>
            <color indexed="81"/>
            <rFont val="Tahoma"/>
            <family val="2"/>
          </rPr>
          <t xml:space="preserve">
You can add or remove ingredients in this list. These items appear in drop down on Recipes sheet</t>
        </r>
      </text>
    </comment>
  </commentList>
</comments>
</file>

<file path=xl/connections.xml><?xml version="1.0" encoding="utf-8"?>
<connections xmlns="http://schemas.openxmlformats.org/spreadsheetml/2006/main">
  <connection id="1" name="Connection" type="4" refreshedVersion="0" background="1">
    <webPr xml="1" sourceData="1" url="http://www.recipepuppy.com/api/?q=&amp;format=xml" htmlTables="1" htmlFormat="all"/>
  </connection>
  <connection id="2" name="Connection1" type="4" refreshedVersion="0" background="1">
    <webPr xml="1" sourceData="1" url="http://www.recipepuppy.com/api/?q=&amp;format=xml" htmlTables="1" htmlFormat="all"/>
  </connection>
  <connection id="3" name="Connection10" type="4" refreshedVersion="0" background="1">
    <webPr xml="1" sourceData="1" url="http://www.recipepuppy.com/api/?q=Carrots&amp;format=xml" htmlTables="1" htmlFormat="all"/>
  </connection>
  <connection id="4" name="Connection11" type="4" refreshedVersion="0" background="1">
    <webPr xml="1" sourceData="1" url="http://www.recipepuppy.com/api/?q=Ground%20Beef&amp;format=xml" htmlTables="1" htmlFormat="all"/>
  </connection>
  <connection id="5" name="Connection12" type="4" refreshedVersion="0" background="1">
    <webPr xml="1" sourceData="1" url="http://www.recipepuppy.com/api/?q=Chicken%20thighs&amp;format=xml" htmlTables="1" htmlFormat="all"/>
  </connection>
  <connection id="6" name="Connection13" type="4" refreshedVersion="0" background="1">
    <webPr xml="1" sourceData="1" url="http://www.recipepuppy.com/api/?q=apples&amp;format=xml" htmlTables="1" htmlFormat="all"/>
  </connection>
  <connection id="7" name="Connection14" type="4" refreshedVersion="0" background="1">
    <webPr xml="1" sourceData="1" url="http://www.recipepuppy.com/api/?q=apples&amp;format=xml" htmlTables="1" htmlFormat="all"/>
  </connection>
  <connection id="8" name="Connection15" type="4" refreshedVersion="0" background="1">
    <webPr xml="1" sourceData="1" url="http://www.recipepuppy.com/api/?q=apples&amp;format=xml" htmlTables="1" htmlFormat="all"/>
  </connection>
  <connection id="9" name="Connection16" type="4" refreshedVersion="0" background="1">
    <webPr xml="1" sourceData="1" url="http://www.recipepuppy.com/api/?q=apples&amp;format=xml" htmlTables="1" htmlFormat="all"/>
  </connection>
  <connection id="10" name="Connection2" type="4" refreshedVersion="0" background="1">
    <webPr xml="1" sourceData="1" url="http://www.recipepuppy.com/api/?q=&amp;format=xml" htmlTables="1" htmlFormat="all"/>
  </connection>
  <connection id="11" name="Connection3" type="4" refreshedVersion="0" background="1">
    <webPr xml="1" sourceData="1" url="http://www.recipepuppy.com/api/?q=Carrots&amp;format=xml" htmlTables="1" htmlFormat="all"/>
  </connection>
  <connection id="12" name="Connection4" type="4" refreshedVersion="0" background="1">
    <webPr xml="1" sourceData="1" url="http://www.recipepuppy.com/api/?q=Ground%20Beef&amp;format=xml" htmlTables="1" htmlFormat="all"/>
  </connection>
  <connection id="13" name="Connection5" type="4" refreshedVersion="0" background="1">
    <webPr xml="1" sourceData="1" url="http://www.recipepuppy.com/api/?q=Sole&amp;format=xml" htmlTables="1" htmlFormat="all"/>
  </connection>
  <connection id="14" name="Connection6" type="4" refreshedVersion="0" background="1">
    <webPr xml="1" sourceData="1" url="http://www.recipepuppy.com/api/?q=chicken%20stir%20fry&amp;format=xml" htmlTables="1" htmlFormat="all"/>
  </connection>
  <connection id="15" name="Connection7" type="4" refreshedVersion="0" background="1">
    <webPr xml="1" sourceData="1" url="http://www.recipepuppy.com/api/?q=Pork%20chops&amp;format=xml" htmlTables="1" htmlFormat="all"/>
  </connection>
  <connection id="16" name="Connection8" type="4" refreshedVersion="0" background="1">
    <webPr xml="1" sourceData="1" url="http://www.recipepuppy.com/api/?q=swiss%20cheese&amp;format=xml" htmlTables="1" htmlFormat="all"/>
  </connection>
  <connection id="17" name="Connection9" type="4" refreshedVersion="0" background="1">
    <webPr xml="1" sourceData="1" url="http://www.recipepuppy.com/api/?q=Pork%20chops&amp;format=xml" htmlTables="1" htmlFormat="all"/>
  </connection>
  <connection id="18" name="Connexion" type="4" refreshedVersion="0" background="1">
    <webPr xml="1" sourceData="1" url="http://www.recipepuppy.com/api/?q=courgette&amp;format=xml" htmlTables="1" htmlFormat="all"/>
  </connection>
  <connection id="19" name="Connexion1" type="4" refreshedVersion="0" background="1">
    <webPr xml="1" sourceData="1" url="http://www.recipepuppy.com/api/?q=granny&amp;format=xml" htmlTables="1" htmlFormat="all"/>
  </connection>
  <connection id="20" name="Connexion2" type="4" refreshedVersion="0" background="1">
    <webPr xml="1" sourceData="1" url="http://www.recipepuppy.com/api/?q=Panais&amp;format=xml" htmlTables="1" htmlFormat="all"/>
  </connection>
  <connection id="21" name="Connexion3" type="4" refreshedVersion="0" background="1">
    <webPr xml="1" sourceData="1" url="http://www.recipepuppy.com/api/?q=courge&amp;format=xml" htmlTables="1" htmlFormat="all"/>
  </connection>
</connections>
</file>

<file path=xl/sharedStrings.xml><?xml version="1.0" encoding="utf-8"?>
<sst xmlns="http://schemas.openxmlformats.org/spreadsheetml/2006/main" count="2369" uniqueCount="295">
  <si>
    <t>Qty</t>
  </si>
  <si>
    <t>Ingredient</t>
  </si>
  <si>
    <t>Unit</t>
  </si>
  <si>
    <t>Weekday</t>
  </si>
  <si>
    <t>List</t>
  </si>
  <si>
    <t>&gt;0</t>
  </si>
  <si>
    <t>How to use the Excel Weekday Meal Planner</t>
  </si>
  <si>
    <t>Get Recipes For:</t>
  </si>
  <si>
    <t>Recipes courtesy of: http://www.recipepuppy.com</t>
  </si>
  <si>
    <t>Ingredients</t>
  </si>
  <si>
    <t>Recipe Link</t>
  </si>
  <si>
    <t>Category</t>
  </si>
  <si>
    <t xml:space="preserve">Qty </t>
  </si>
  <si>
    <t>Enter meal item names</t>
  </si>
  <si>
    <t>Enter meal item ingredients</t>
  </si>
  <si>
    <t>Create shopping list</t>
  </si>
  <si>
    <t>Print Shopping List</t>
  </si>
  <si>
    <t>&lt;==DO NOT REMOVE OR CHANGE</t>
  </si>
  <si>
    <t>Change ingredient List</t>
  </si>
  <si>
    <t>Back to Recipes Sheet</t>
  </si>
  <si>
    <t>Set Up the Meal Planner</t>
  </si>
  <si>
    <t>Find recipes</t>
  </si>
  <si>
    <t>Select weekly meal items</t>
  </si>
  <si>
    <t>Create Weekly Meal Plans</t>
  </si>
  <si>
    <t>A</t>
  </si>
  <si>
    <t>B</t>
  </si>
  <si>
    <t>&lt;== 1. Type Ingredient or select from drop down</t>
  </si>
  <si>
    <t>&lt;== 2. Click button, to see recipe suggestions</t>
  </si>
  <si>
    <t xml:space="preserve"> --criteria range for shopping list</t>
  </si>
  <si>
    <t>Dashboard</t>
  </si>
  <si>
    <t>Add Meal Ingredients</t>
  </si>
  <si>
    <t>Add meal items</t>
  </si>
  <si>
    <t xml:space="preserve">Recipes Sheet created by </t>
  </si>
  <si>
    <t>Jimmy Peña -- Code for Excel and Outlook</t>
  </si>
  <si>
    <t>Meal Qty</t>
  </si>
  <si>
    <t xml:space="preserve"> --column can be hidden</t>
  </si>
  <si>
    <t>Price</t>
  </si>
  <si>
    <t>Cost</t>
  </si>
  <si>
    <t>Unit Cost</t>
  </si>
  <si>
    <t>Values</t>
  </si>
  <si>
    <t>Sum of Cost</t>
  </si>
  <si>
    <t>Total général</t>
  </si>
  <si>
    <t>Repas</t>
  </si>
  <si>
    <t>Spagho</t>
  </si>
  <si>
    <t>Capellini</t>
  </si>
  <si>
    <t>Pâtes</t>
  </si>
  <si>
    <t>Haché</t>
  </si>
  <si>
    <t>Concentré Tomate</t>
  </si>
  <si>
    <t>Coulis Tomate</t>
  </si>
  <si>
    <t>Tomate pelée</t>
  </si>
  <si>
    <t>Oignon</t>
  </si>
  <si>
    <t>Bouillon viande</t>
  </si>
  <si>
    <t>Parmesan</t>
  </si>
  <si>
    <t>Gruyère</t>
  </si>
  <si>
    <t>Wraps</t>
  </si>
  <si>
    <t>Viandes</t>
  </si>
  <si>
    <t>Conserves</t>
  </si>
  <si>
    <t>Légumes</t>
  </si>
  <si>
    <t>Laitages</t>
  </si>
  <si>
    <t>Crêpes Wraps</t>
  </si>
  <si>
    <t>Féculents</t>
  </si>
  <si>
    <t>Poulet</t>
  </si>
  <si>
    <t>Chou blanc</t>
  </si>
  <si>
    <t>Feta</t>
  </si>
  <si>
    <t>Salade</t>
  </si>
  <si>
    <t>Hachis parmentier</t>
  </si>
  <si>
    <t>Scarole</t>
  </si>
  <si>
    <t>Echalottes</t>
  </si>
  <si>
    <t>Ail</t>
  </si>
  <si>
    <t>Pommes de terre</t>
  </si>
  <si>
    <t>Lait</t>
  </si>
  <si>
    <t>Beurre</t>
  </si>
  <si>
    <t>Petit Dej</t>
  </si>
  <si>
    <t>Dîner</t>
  </si>
  <si>
    <t>Souper</t>
  </si>
  <si>
    <t>Lundi</t>
  </si>
  <si>
    <t>Mardi</t>
  </si>
  <si>
    <t>Mercredi</t>
  </si>
  <si>
    <t>Jeudi</t>
  </si>
  <si>
    <t>Vendredi</t>
  </si>
  <si>
    <t>Samedi</t>
  </si>
  <si>
    <t>Dimanche</t>
  </si>
  <si>
    <t>Steak</t>
  </si>
  <si>
    <t>Frites</t>
  </si>
  <si>
    <t>Sauce</t>
  </si>
  <si>
    <t>Assaisonnement</t>
  </si>
  <si>
    <t>Huile</t>
  </si>
  <si>
    <t>Citron</t>
  </si>
  <si>
    <t>Fruits</t>
  </si>
  <si>
    <t>Risotto Scampi</t>
  </si>
  <si>
    <t>Riz Arborio</t>
  </si>
  <si>
    <t>Scampi</t>
  </si>
  <si>
    <t>Poissons</t>
  </si>
  <si>
    <t>Courgette</t>
  </si>
  <si>
    <t>Risotto Champi</t>
  </si>
  <si>
    <t>Jambon Parme</t>
  </si>
  <si>
    <t>Champignon</t>
  </si>
  <si>
    <t>Salade Mixte</t>
  </si>
  <si>
    <t>Lardons</t>
  </si>
  <si>
    <t>Œufs</t>
  </si>
  <si>
    <t>Croutons</t>
  </si>
  <si>
    <t>Autres</t>
  </si>
  <si>
    <t>Poisson</t>
  </si>
  <si>
    <t>Poisson sans arrêtes</t>
  </si>
  <si>
    <t>Tomate</t>
  </si>
  <si>
    <t>Mozzarella</t>
  </si>
  <si>
    <t>Pois et carottes</t>
  </si>
  <si>
    <t>Mayonnaise</t>
  </si>
  <si>
    <t>Boudin</t>
  </si>
  <si>
    <t>Boudin blanc</t>
  </si>
  <si>
    <t>Compote</t>
  </si>
  <si>
    <t>Boulette classique</t>
  </si>
  <si>
    <t>Chapelure</t>
  </si>
  <si>
    <t>Chicon</t>
  </si>
  <si>
    <t>Broccoli</t>
  </si>
  <si>
    <t>Boulette Stoemp</t>
  </si>
  <si>
    <t>Carotte</t>
  </si>
  <si>
    <t>Boulette S. Tomate</t>
  </si>
  <si>
    <t>Pêches au thon</t>
  </si>
  <si>
    <t>Thon</t>
  </si>
  <si>
    <t>Pêche</t>
  </si>
  <si>
    <t>Rosti</t>
  </si>
  <si>
    <t>Pâtes au boursin</t>
  </si>
  <si>
    <t>Tagliatelles</t>
  </si>
  <si>
    <t>Boursin Cuisine</t>
  </si>
  <si>
    <t>Escalope de dinde</t>
  </si>
  <si>
    <t>Omelette</t>
  </si>
  <si>
    <t>Jambon</t>
  </si>
  <si>
    <t>Fromage</t>
  </si>
  <si>
    <t>Farfales</t>
  </si>
  <si>
    <t>Crème fraîche light</t>
  </si>
  <si>
    <t>Cordons bleus</t>
  </si>
  <si>
    <t>Cordon bleu</t>
  </si>
  <si>
    <t>Tagliatelles aux girolles</t>
  </si>
  <si>
    <t>Girolles</t>
  </si>
  <si>
    <t>Ciboulette</t>
  </si>
  <si>
    <t>Noisettes</t>
  </si>
  <si>
    <t>Fruits secs</t>
  </si>
  <si>
    <t>Sauce (poivre, chauron, béarnaise)</t>
  </si>
  <si>
    <t>Carbonara</t>
  </si>
  <si>
    <t>Pancetta</t>
  </si>
  <si>
    <t>Pâtes aux calamars</t>
  </si>
  <si>
    <t>Calamar</t>
  </si>
  <si>
    <t>Purée de piment rouge</t>
  </si>
  <si>
    <t>Huile d'olive</t>
  </si>
  <si>
    <t>Pâtes aux truffes</t>
  </si>
  <si>
    <t>Truffes noires</t>
  </si>
  <si>
    <t>Pâtes aux 3 fromages</t>
  </si>
  <si>
    <t>Gorgonzola</t>
  </si>
  <si>
    <t>Poulet aux légumes anciens</t>
  </si>
  <si>
    <t>Rutabaga</t>
  </si>
  <si>
    <t>Panai</t>
  </si>
  <si>
    <t>Patate douce</t>
  </si>
  <si>
    <t>Blancs de poulet</t>
  </si>
  <si>
    <t>Jambon cru</t>
  </si>
  <si>
    <t>Pela</t>
  </si>
  <si>
    <t>Reblochon</t>
  </si>
  <si>
    <t>Minestrone</t>
  </si>
  <si>
    <t>Harricots blancs</t>
  </si>
  <si>
    <t>Basilic</t>
  </si>
  <si>
    <t>Tomates-cerises</t>
  </si>
  <si>
    <t>Haricots verts</t>
  </si>
  <si>
    <t>Saucisse</t>
  </si>
  <si>
    <t>Chipolata</t>
  </si>
  <si>
    <t>Epinards</t>
  </si>
  <si>
    <t>Soupe aux cheveux d'anges</t>
  </si>
  <si>
    <t>Scampis</t>
  </si>
  <si>
    <t>Cheveux d'anges</t>
  </si>
  <si>
    <t>Pâtes Jambon/Fromage</t>
  </si>
  <si>
    <t>Macaronis</t>
  </si>
  <si>
    <t>Knakkis</t>
  </si>
  <si>
    <t>Hamburger spécial</t>
  </si>
  <si>
    <t>Huile de tournesol</t>
  </si>
  <si>
    <t>Pain Hamburger</t>
  </si>
  <si>
    <t>Guacamol</t>
  </si>
  <si>
    <t>Burger Thai</t>
  </si>
  <si>
    <t>Pâtes Thai</t>
  </si>
  <si>
    <t>Curry</t>
  </si>
  <si>
    <t>Coriandre fraîche</t>
  </si>
  <si>
    <t>Boite(s)</t>
  </si>
  <si>
    <t>Paquet(s)</t>
  </si>
  <si>
    <t>Branche(s)</t>
  </si>
  <si>
    <t>Brique(s)</t>
  </si>
  <si>
    <t>Gousse(s)</t>
  </si>
  <si>
    <t>Kilo(s)</t>
  </si>
  <si>
    <t>Litre(s)</t>
  </si>
  <si>
    <t>Pièce(s)</t>
  </si>
  <si>
    <t>Puit(s)</t>
  </si>
  <si>
    <t>Salade Caesar</t>
  </si>
  <si>
    <t>Ciabatta</t>
  </si>
  <si>
    <t>Laitue Romaine</t>
  </si>
  <si>
    <t>Copeau parmesan</t>
  </si>
  <si>
    <t>Lard fumés</t>
  </si>
  <si>
    <t>P.D.T. farcies (1)</t>
  </si>
  <si>
    <t>Chou rouge</t>
  </si>
  <si>
    <t>P.D.T. farcies (2)</t>
  </si>
  <si>
    <t>P.D.T. farcies (3)</t>
  </si>
  <si>
    <t>P.D.T. farcies (4)</t>
  </si>
  <si>
    <t>Fromage à raclette</t>
  </si>
  <si>
    <t>Aiguillettes de poulet</t>
  </si>
  <si>
    <t>Farine</t>
  </si>
  <si>
    <t xml:space="preserve">Persil </t>
  </si>
  <si>
    <t>Poulet feta &amp; épinards</t>
  </si>
  <si>
    <t>Poulet &amp; purée</t>
  </si>
  <si>
    <t>Pignon de pin</t>
  </si>
  <si>
    <t>Salade de poulet Libanaise</t>
  </si>
  <si>
    <t>Boulghour</t>
  </si>
  <si>
    <t xml:space="preserve">Poivron </t>
  </si>
  <si>
    <t>Oignon rouge</t>
  </si>
  <si>
    <t>Pois chiches</t>
  </si>
  <si>
    <t>Menthe</t>
  </si>
  <si>
    <t>Salade Quinoa</t>
  </si>
  <si>
    <t>Quinoa</t>
  </si>
  <si>
    <t>Oignons jeunes</t>
  </si>
  <si>
    <t>Piment rouge</t>
  </si>
  <si>
    <t>Vinaigre</t>
  </si>
  <si>
    <t>Pain de viande Sal.Ch Fl.</t>
  </si>
  <si>
    <t>Chou-fleur</t>
  </si>
  <si>
    <t>Croque Monsieur</t>
  </si>
  <si>
    <t>Pain de mie</t>
  </si>
  <si>
    <t>Gouda</t>
  </si>
  <si>
    <t>Fromage de chèvre</t>
  </si>
  <si>
    <t>Miel</t>
  </si>
  <si>
    <t>Asperge</t>
  </si>
  <si>
    <t>Melon</t>
  </si>
  <si>
    <t>Plat froid (1)</t>
  </si>
  <si>
    <t>Plat froid (2)</t>
  </si>
  <si>
    <t>Pâtes grecques</t>
  </si>
  <si>
    <t>Concombre</t>
  </si>
  <si>
    <t>Artichaut</t>
  </si>
  <si>
    <t>Bressaola</t>
  </si>
  <si>
    <t>Salade Boulghour</t>
  </si>
  <si>
    <t>Huile de Carpaccio</t>
  </si>
  <si>
    <t>Crème balsamique</t>
  </si>
  <si>
    <t>Salami</t>
  </si>
  <si>
    <t>Chorizo</t>
  </si>
  <si>
    <t>Pain</t>
  </si>
  <si>
    <t>Cheddar</t>
  </si>
  <si>
    <t>Roquette</t>
  </si>
  <si>
    <t>Poêlée de choux</t>
  </si>
  <si>
    <t>Filet de sandre</t>
  </si>
  <si>
    <t>Riz cantonais</t>
  </si>
  <si>
    <t>Gratin dauphinois</t>
  </si>
  <si>
    <t>Chou pointu</t>
  </si>
  <si>
    <t>Gnocchi</t>
  </si>
  <si>
    <t>Tomates sechées</t>
  </si>
  <si>
    <t>Petits pois</t>
  </si>
  <si>
    <t>Riz Thai</t>
  </si>
  <si>
    <t>P.D.T. farcies (5)</t>
  </si>
  <si>
    <t>Pizza</t>
  </si>
  <si>
    <t>Plat fait</t>
  </si>
  <si>
    <t>Céréales</t>
  </si>
  <si>
    <t>Smoothie D1</t>
  </si>
  <si>
    <t>Smoothie D2</t>
  </si>
  <si>
    <t>Smoothie D3</t>
  </si>
  <si>
    <t>Smoothie D4</t>
  </si>
  <si>
    <t>Smoothie V1</t>
  </si>
  <si>
    <t>Smoothie V2</t>
  </si>
  <si>
    <t>Smoothie V3</t>
  </si>
  <si>
    <t>Smoothie V4</t>
  </si>
  <si>
    <t>Tartines Soupe</t>
  </si>
  <si>
    <t>Fromage blanc</t>
  </si>
  <si>
    <t>Banane</t>
  </si>
  <si>
    <t>Fraise</t>
  </si>
  <si>
    <t>Jus d'orange</t>
  </si>
  <si>
    <t>Jus</t>
  </si>
  <si>
    <t>Fruits rouges</t>
  </si>
  <si>
    <t xml:space="preserve">Pomme </t>
  </si>
  <si>
    <t>Orange</t>
  </si>
  <si>
    <t>Lait de soja</t>
  </si>
  <si>
    <t>Kiwi</t>
  </si>
  <si>
    <t>Avocat</t>
  </si>
  <si>
    <t>Vanille</t>
  </si>
  <si>
    <t>Lait d'amande</t>
  </si>
  <si>
    <t>Sel</t>
  </si>
  <si>
    <t>Poire</t>
  </si>
  <si>
    <t>Sirop d'agave</t>
  </si>
  <si>
    <t>Graine de chia</t>
  </si>
  <si>
    <t>http://www.coupdepouce.com/blog/2014/02/06/smoothie-vert-pour-debutant/on-goute</t>
  </si>
  <si>
    <t>http://deboucheatable.com/2011/08/15/smoothies-pour-le-petit-dejeuner/</t>
  </si>
  <si>
    <t>http://www.elle.be/fr/6419-3-smoothies-full-energie-petit-dej.html</t>
  </si>
  <si>
    <t>http://www.marmiton.org/recettes/recette_smoothie-vitamine-du-petit-dejeuner_72591.aspx</t>
  </si>
  <si>
    <t>http://www.crusinesante.com/recettes/recettes-vivantes/smoothies-verts-et-fruites/smoothie-vert-a-la-carotte</t>
  </si>
  <si>
    <t>http://www.elle.be/fr/7689-smoothie-vert-10-recettes-allechantes.html/2</t>
  </si>
  <si>
    <t>Pomme</t>
  </si>
  <si>
    <t>Cresson</t>
  </si>
  <si>
    <t>Poignée</t>
  </si>
  <si>
    <t>Salade de Blé</t>
  </si>
  <si>
    <t>Céléri</t>
  </si>
  <si>
    <t>http://www.elle.be/fr/7689-smoothie-vert-10-recettes-allechantes.html/5#content</t>
  </si>
  <si>
    <t>Soupe</t>
  </si>
  <si>
    <t>Charcuterie</t>
  </si>
  <si>
    <t>courge</t>
  </si>
  <si>
    <t>Multi Fruits</t>
  </si>
  <si>
    <t>Muesli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</si>
</sst>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 Narrow"/>
      <family val="2"/>
    </font>
    <font>
      <u/>
      <sz val="12"/>
      <color indexed="12"/>
      <name val="Arial Narrow"/>
      <family val="2"/>
    </font>
    <font>
      <u/>
      <sz val="11"/>
      <color theme="10"/>
      <name val="Calibri"/>
      <family val="2"/>
    </font>
    <font>
      <sz val="10"/>
      <name val="Verdana"/>
      <family val="2"/>
    </font>
    <font>
      <sz val="16"/>
      <name val="Tahoma"/>
      <family val="2"/>
    </font>
    <font>
      <b/>
      <sz val="16"/>
      <name val="Tahoma"/>
      <family val="2"/>
    </font>
    <font>
      <sz val="10"/>
      <name val="Arial"/>
      <family val="2"/>
    </font>
    <font>
      <sz val="10"/>
      <name val="Tahoma"/>
      <family val="2"/>
    </font>
    <font>
      <u/>
      <sz val="10"/>
      <color indexed="12"/>
      <name val="Verdana"/>
      <family val="2"/>
    </font>
    <font>
      <b/>
      <sz val="11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theme="1"/>
      <name val="Calibri"/>
      <family val="2"/>
      <scheme val="minor"/>
    </font>
    <font>
      <i/>
      <sz val="10"/>
      <name val="Tahoma"/>
      <family val="2"/>
    </font>
    <font>
      <u/>
      <sz val="10"/>
      <color theme="10"/>
      <name val="Tahoma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indexed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1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>
      <alignment horizontal="left" vertical="center" indent="1"/>
    </xf>
    <xf numFmtId="0" fontId="4" fillId="0" borderId="0"/>
    <xf numFmtId="0" fontId="4" fillId="0" borderId="0"/>
    <xf numFmtId="0" fontId="10" fillId="0" borderId="0"/>
    <xf numFmtId="0" fontId="4" fillId="0" borderId="0"/>
    <xf numFmtId="0" fontId="21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4"/>
    <xf numFmtId="0" fontId="11" fillId="0" borderId="0" xfId="5" applyFont="1"/>
    <xf numFmtId="0" fontId="0" fillId="0" borderId="0" xfId="0" applyBorder="1"/>
    <xf numFmtId="49" fontId="0" fillId="0" borderId="0" xfId="0" applyNumberFormat="1"/>
    <xf numFmtId="0" fontId="9" fillId="2" borderId="0" xfId="4" applyFont="1" applyFill="1"/>
    <xf numFmtId="0" fontId="0" fillId="0" borderId="10" xfId="0" applyBorder="1"/>
    <xf numFmtId="0" fontId="1" fillId="0" borderId="10" xfId="0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2"/>
    </xf>
    <xf numFmtId="0" fontId="0" fillId="0" borderId="0" xfId="0" applyNumberFormat="1"/>
    <xf numFmtId="0" fontId="7" fillId="0" borderId="0" xfId="4" applyFont="1" applyAlignment="1">
      <alignment horizontal="left" indent="2"/>
    </xf>
    <xf numFmtId="0" fontId="6" fillId="0" borderId="0" xfId="3" applyAlignment="1" applyProtection="1">
      <alignment vertical="center"/>
    </xf>
    <xf numFmtId="0" fontId="1" fillId="3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6" fillId="0" borderId="0" xfId="3" applyAlignment="1" applyProtection="1"/>
    <xf numFmtId="0" fontId="6" fillId="0" borderId="0" xfId="3" applyAlignment="1" applyProtection="1">
      <alignment horizontal="left" indent="9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7" fillId="0" borderId="0" xfId="5" applyFont="1"/>
    <xf numFmtId="0" fontId="18" fillId="0" borderId="0" xfId="6" applyFont="1" applyAlignment="1" applyProtection="1"/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1" xfId="0" applyFont="1" applyFill="1" applyBorder="1"/>
    <xf numFmtId="2" fontId="0" fillId="0" borderId="0" xfId="0" applyNumberFormat="1" applyFont="1" applyFill="1" applyBorder="1" applyAlignment="1">
      <alignment horizontal="center"/>
    </xf>
    <xf numFmtId="0" fontId="6" fillId="0" borderId="1" xfId="3" applyBorder="1" applyAlignment="1" applyProtection="1"/>
    <xf numFmtId="0" fontId="0" fillId="0" borderId="2" xfId="0" applyFont="1" applyFill="1" applyBorder="1"/>
    <xf numFmtId="164" fontId="1" fillId="0" borderId="0" xfId="0" applyNumberFormat="1" applyFont="1" applyAlignment="1">
      <alignment horizontal="center"/>
    </xf>
    <xf numFmtId="164" fontId="0" fillId="0" borderId="10" xfId="0" applyNumberFormat="1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0" xfId="0" applyNumberFormat="1"/>
  </cellXfs>
  <cellStyles count="13">
    <cellStyle name="ContentsHyperlink" xfId="7"/>
    <cellStyle name="Hyperlink 2" xfId="2"/>
    <cellStyle name="Hyperlink 2 2" xfId="12"/>
    <cellStyle name="Hyperlink 3" xfId="6"/>
    <cellStyle name="Lien hypertexte" xfId="3" builtinId="8"/>
    <cellStyle name="Normal" xfId="0" builtinId="0"/>
    <cellStyle name="Normal 2" xfId="1"/>
    <cellStyle name="Normal 2 2" xfId="9"/>
    <cellStyle name="Normal 2 3" xfId="8"/>
    <cellStyle name="Normal 2 3 2" xfId="11"/>
    <cellStyle name="Normal 3" xfId="4"/>
    <cellStyle name="Normal 4" xfId="10"/>
    <cellStyle name="Normal_book2" xfId="5"/>
  </cellStyles>
  <dxfs count="33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/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top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indexed="65"/>
        </patternFill>
      </fill>
      <border diagonalUp="0" diagonalDown="0" outline="0">
        <left style="thin">
          <color theme="4"/>
        </left>
        <top/>
      </border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alignment horizontal="right" readingOrder="0"/>
    </dxf>
    <dxf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5">
    <xsd:schema xmlns:xsd="http://www.w3.org/2001/XMLSchema" xmlns="">
      <xsd:element nillable="true" type="xsd:string" name="recipes"/>
    </xsd:schema>
  </Schema>
  <Map ID="21" Name="recipes_Mappage" RootElement="recipes" SchemaID="Schema5" ShowImportExportValidationErrors="false" AutoFit="true" Append="false" PreserveSortAFLayout="true" PreserveFormat="true">
    <DataBinding FileBinding="true" ConnectionID="2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28575</xdr:rowOff>
        </xdr:from>
        <xdr:to>
          <xdr:col>0</xdr:col>
          <xdr:colOff>647700</xdr:colOff>
          <xdr:row>0</xdr:row>
          <xdr:rowOff>409575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Calibri"/>
                </a:rPr>
                <a:t>Shopping List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3</xdr:row>
          <xdr:rowOff>47625</xdr:rowOff>
        </xdr:from>
        <xdr:to>
          <xdr:col>0</xdr:col>
          <xdr:colOff>1466850</xdr:colOff>
          <xdr:row>4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Get Recipes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1872.618797685187" missingItemsLimit="1048576" createdVersion="3" refreshedVersion="5" minRefreshableVersion="3" recordCount="46">
  <cacheSource type="worksheet">
    <worksheetSource name="PivotData"/>
  </cacheSource>
  <cacheFields count="5">
    <cacheField name="Qty" numFmtId="0">
      <sharedItems containsSemiMixedTypes="0" containsString="0" containsNumber="1" minValue="0.01" maxValue="2"/>
    </cacheField>
    <cacheField name="Unit" numFmtId="0">
      <sharedItems containsBlank="1" count="35">
        <s v="Pièce(s)"/>
        <s v="Kilo(s)"/>
        <s v="Litre(s)"/>
        <m u="1"/>
        <s v="Boite" u="1"/>
        <s v="Briques" u="1"/>
        <s v="Gousses" u="1"/>
        <s v="Pièce" u="1"/>
        <s v="Kilos" u="1"/>
        <s v="Boule" u="1"/>
        <s v="Litres" u="1"/>
        <s v="bottle" u="1"/>
        <s v="Branche" u="1"/>
        <s v="can" u="1"/>
        <s v="Poignée" u="1"/>
        <s v="Boite(s)" u="1"/>
        <s v="Brique" u="1"/>
        <s v="Paquet" u="1"/>
        <s v="lb" u="1"/>
        <s v="head" u="1"/>
        <s v="box" u="1"/>
        <s v="Boucherie" u="1"/>
        <s v="bunch" u="1"/>
        <s v="osef" u="1"/>
        <s v="Boites" u="1"/>
        <s v="Puit(s)" u="1"/>
        <s v="Pièces" u="1"/>
        <s v="bag" u="1"/>
        <s v="small" u="1"/>
        <s v="Brique(s)" u="1"/>
        <s v="Gousse(s)" u="1"/>
        <s v="Paquet(s)" u="1"/>
        <s v="cup" u="1"/>
        <s v="Branche(s)" u="1"/>
        <s v="Puit" u="1"/>
      </sharedItems>
    </cacheField>
    <cacheField name="Ingredient" numFmtId="0">
      <sharedItems containsBlank="1" count="162">
        <s v="Avocat"/>
        <s v="Banane"/>
        <s v="Boulghour"/>
        <s v="Carotte"/>
        <s v="Charcuterie"/>
        <s v="Citron"/>
        <s v="Concombre"/>
        <s v="Cresson"/>
        <s v="Epinards"/>
        <s v="Fraise"/>
        <s v="Fromage blanc"/>
        <s v="Fruits rouges"/>
        <s v="Graine de chia"/>
        <s v="Huile d'olive"/>
        <s v="Jus d'orange"/>
        <s v="Kiwi"/>
        <s v="Lait d'amande"/>
        <s v="Lait de soja"/>
        <s v="Menthe"/>
        <s v="Miel"/>
        <s v="Muesli"/>
        <s v="Multi Fruits"/>
        <s v="Oignon rouge"/>
        <s v="Orange"/>
        <s v="Pain"/>
        <s v="Persil "/>
        <s v="Poire"/>
        <s v="Pois chiches"/>
        <s v="Poivron "/>
        <s v="Pomme"/>
        <s v="Poulet"/>
        <s v="Sel"/>
        <s v="Sirop d'agave"/>
        <s v="Soupe"/>
        <s v="Vanille"/>
        <s v="Scampi" u="1"/>
        <s v="Cheddar" u="1"/>
        <s v="Reblochon" u="1"/>
        <m u="1"/>
        <s v="Haché" u="1"/>
        <s v="Knakkis" u="1"/>
        <s v="Artichaut" u="1"/>
        <s v="Chou-fleur" u="1"/>
        <s v="Lard fumés" u="1"/>
        <s v="spinach" u="1"/>
        <s v="Crêpes Wraps" u="1"/>
        <s v="Compote" u="1"/>
        <s v="chicken" u="1"/>
        <s v="Basilic" u="1"/>
        <s v="chicken, breast" u="1"/>
        <s v="Tomates-cerises" u="1"/>
        <s v="Curry" u="1"/>
        <s v="Sauce" u="1"/>
        <s v="ham steak" u="1"/>
        <s v="Gorgonzola" u="1"/>
        <s v="Pois et carottes" u="1"/>
        <s v="Œuf" u="1"/>
        <s v="Salade" u="1"/>
        <s v="Pancetta" u="1"/>
        <s v="Piment rouge" u="1"/>
        <s v="Crème fraîche light" u="1"/>
        <s v="Poisson sans arrêtes" u="1"/>
        <s v="Ciabatta" u="1"/>
        <s v="Broccoli" u="1"/>
        <s v="Echalottes" u="1"/>
        <s v="Boudin blanc" u="1"/>
        <s v="Tomate pelée" u="1"/>
        <s v="Panai" u="1"/>
        <s v="Filet de sandre" u="1"/>
        <s v="Pêche" u="1"/>
        <s v="buns" u="1"/>
        <s v="Copeau parmesan" u="1"/>
        <s v="Escalope de dinde" u="1"/>
        <s v="onion" u="1"/>
        <s v="Guacamol" u="1"/>
        <s v="Fromage à raclette" u="1"/>
        <s v="Capellini" u="1"/>
        <s v="Pâtes Thai" u="1"/>
        <s v="Truffes noires" u="1"/>
        <s v="Coriandre fraîche" u="1"/>
        <s v="Patate douce" u="1"/>
        <s v="Croutons" u="1"/>
        <s v="kidney beans" u="1"/>
        <s v="Salade de Blé" u="1"/>
        <s v="coleslaw dressing" u="1"/>
        <s v="Noisettes" u="1"/>
        <s v="Blancs de poulet" u="1"/>
        <s v="Tomate" u="1"/>
        <s v="Chicon" u="1"/>
        <s v="Lardons" u="1"/>
        <s v="Laitue Romaine" u="1"/>
        <s v="frozen fries" u="1"/>
        <s v="Beurre" u="1"/>
        <s v="Asperge" u="1"/>
        <s v="Calamar" u="1"/>
        <s v="Harricots blancs" u="1"/>
        <s v="Quinoa" u="1"/>
        <s v="carrots" u="1"/>
        <s v="Pignon de pin" u="1"/>
        <s v="pizza" u="1"/>
        <s v="Jambon Parme" u="1"/>
        <s v="Tagliatelles" u="1"/>
        <s v="Bouillon viande" u="1"/>
        <s v="Feta" u="1"/>
        <s v="Chou blanc" u="1"/>
        <s v="Jambon cru" u="1"/>
        <s v="Riz Arborio" u="1"/>
        <s v="Thon" u="1"/>
        <s v="Parmesan" u="1"/>
        <s v="Haricots verts" u="1"/>
        <s v="Boursin Cuisine" u="1"/>
        <s v="Courgette" u="1"/>
        <s v="Huile de tournesol" u="1"/>
        <s v="sole" u="1"/>
        <s v="Rosti" u="1"/>
        <s v="Farfales" u="1"/>
        <s v="Girolles" u="1"/>
        <s v="Riz Thai" u="1"/>
        <s v="Champignon" u="1"/>
        <s v="Pommes de terre" u="1"/>
        <s v="Oignons jeunes" u="1"/>
        <s v="Huile" u="1"/>
        <s v="Chapelure" u="1"/>
        <s v="Coulis Tomate" u="1"/>
        <s v="Tomtate pelée" u="1"/>
        <s v="chicken, whole" u="1"/>
        <s v="Ail" u="1"/>
        <s v="Scampis" u="1"/>
        <s v="Scarole" u="1"/>
        <s v="Sauce (poivre, chauron, béarnaise)" u="1"/>
        <s v="Rutabaga" u="1"/>
        <s v="Ciboulette" u="1"/>
        <s v="Mozzarella" u="1"/>
        <s v="coleslaw" u="1"/>
        <s v="Cordons bleus" u="1"/>
        <s v="Pâtes grecques" u="1"/>
        <s v="lettuce" u="1"/>
        <s v="Chou rouge" u="1"/>
        <s v="Lait" u="1"/>
        <s v="Gruyère" u="1"/>
        <s v="Roquette" u="1"/>
        <s v="Cheveux d'anges" u="1"/>
        <s v="rice" u="1"/>
        <s v="Melon" u="1"/>
        <s v="Steak" u="1"/>
        <s v="Pain Hamburger" u="1"/>
        <s v="Céléri" u="1"/>
        <s v="ground beef" u="1"/>
        <s v="Petits pois" u="1"/>
        <s v="Fromage" u="1"/>
        <s v="Mayonnaise" u="1"/>
        <s v="green beans" u="1"/>
        <s v="salad dressing" u="1"/>
        <s v="Oignon" u="1"/>
        <s v="potatoes" u="1"/>
        <s v="tomato sauce" u="1"/>
        <s v="Concentré Tomate" u="1"/>
        <s v="Jambon" u="1"/>
        <s v="Œufs" u="1"/>
        <s v="Frites" u="1"/>
        <s v="Vinaigre" u="1"/>
        <s v="Purée de piment rouge" u="1"/>
      </sharedItems>
    </cacheField>
    <cacheField name="Category" numFmtId="0">
      <sharedItems containsBlank="1" count="25">
        <s v="Légumes"/>
        <s v="Fruits"/>
        <s v="Féculents"/>
        <s v="Viandes"/>
        <s v="Laitages"/>
        <s v="Autres"/>
        <s v="Assaisonnement"/>
        <s v="Jus"/>
        <m u="1"/>
        <s v="meat" u="1"/>
        <s v="Sauce" u="1"/>
        <s v="Assortiments" u="1"/>
        <s v="bakery" u="1"/>
        <s v="frozen" u="1"/>
        <s v="Fruits secs" u="1"/>
        <s v="Poissons" u="1"/>
        <s v="Légume" u="1"/>
        <s v="Conserve" u="1"/>
        <s v="Pâtes" u="1"/>
        <s v="Laitage" u="1"/>
        <s v="packaged" u="1"/>
        <s v="produce" u="1"/>
        <s v="Assortiment" u="1"/>
        <s v="Conserves" u="1"/>
        <s v="Viande" u="1"/>
      </sharedItems>
    </cacheField>
    <cacheField name="Cost" numFmtId="0">
      <sharedItems containsSemiMixedTypes="0" containsString="0" containsNumber="1" minValue="0" maxValue="0.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n v="0.5"/>
    <x v="0"/>
    <x v="0"/>
    <x v="0"/>
    <n v="0"/>
  </r>
  <r>
    <n v="1"/>
    <x v="0"/>
    <x v="1"/>
    <x v="1"/>
    <n v="0"/>
  </r>
  <r>
    <n v="1"/>
    <x v="0"/>
    <x v="1"/>
    <x v="1"/>
    <n v="0"/>
  </r>
  <r>
    <n v="1"/>
    <x v="0"/>
    <x v="1"/>
    <x v="1"/>
    <n v="0"/>
  </r>
  <r>
    <n v="1"/>
    <x v="0"/>
    <x v="1"/>
    <x v="1"/>
    <n v="0"/>
  </r>
  <r>
    <n v="1"/>
    <x v="0"/>
    <x v="1"/>
    <x v="1"/>
    <n v="0"/>
  </r>
  <r>
    <n v="0.125"/>
    <x v="1"/>
    <x v="2"/>
    <x v="2"/>
    <n v="0"/>
  </r>
  <r>
    <n v="2"/>
    <x v="0"/>
    <x v="3"/>
    <x v="0"/>
    <n v="0"/>
  </r>
  <r>
    <n v="0.3"/>
    <x v="1"/>
    <x v="4"/>
    <x v="3"/>
    <n v="0"/>
  </r>
  <r>
    <n v="1"/>
    <x v="0"/>
    <x v="5"/>
    <x v="1"/>
    <n v="0.5"/>
  </r>
  <r>
    <n v="0.5"/>
    <x v="0"/>
    <x v="5"/>
    <x v="1"/>
    <n v="0.25"/>
  </r>
  <r>
    <n v="0.5"/>
    <x v="0"/>
    <x v="5"/>
    <x v="1"/>
    <n v="0.25"/>
  </r>
  <r>
    <n v="0.25"/>
    <x v="0"/>
    <x v="6"/>
    <x v="0"/>
    <n v="0"/>
  </r>
  <r>
    <n v="0.3"/>
    <x v="1"/>
    <x v="7"/>
    <x v="0"/>
    <n v="0"/>
  </r>
  <r>
    <n v="0.5"/>
    <x v="1"/>
    <x v="8"/>
    <x v="0"/>
    <n v="0"/>
  </r>
  <r>
    <n v="0.5"/>
    <x v="1"/>
    <x v="8"/>
    <x v="0"/>
    <n v="0"/>
  </r>
  <r>
    <n v="0.1"/>
    <x v="1"/>
    <x v="9"/>
    <x v="1"/>
    <n v="0"/>
  </r>
  <r>
    <n v="0.15"/>
    <x v="1"/>
    <x v="10"/>
    <x v="4"/>
    <n v="0"/>
  </r>
  <r>
    <n v="0.05"/>
    <x v="2"/>
    <x v="10"/>
    <x v="4"/>
    <n v="0"/>
  </r>
  <r>
    <n v="0.1"/>
    <x v="1"/>
    <x v="11"/>
    <x v="1"/>
    <n v="0"/>
  </r>
  <r>
    <n v="0.01"/>
    <x v="1"/>
    <x v="12"/>
    <x v="5"/>
    <n v="0"/>
  </r>
  <r>
    <n v="0.01"/>
    <x v="2"/>
    <x v="13"/>
    <x v="6"/>
    <n v="3.49E-2"/>
  </r>
  <r>
    <n v="0.15"/>
    <x v="2"/>
    <x v="14"/>
    <x v="7"/>
    <n v="0"/>
  </r>
  <r>
    <n v="0.15"/>
    <x v="2"/>
    <x v="14"/>
    <x v="7"/>
    <n v="0"/>
  </r>
  <r>
    <n v="2"/>
    <x v="0"/>
    <x v="15"/>
    <x v="1"/>
    <n v="0.98"/>
  </r>
  <r>
    <n v="0.2"/>
    <x v="2"/>
    <x v="16"/>
    <x v="4"/>
    <n v="0"/>
  </r>
  <r>
    <n v="0.15"/>
    <x v="2"/>
    <x v="16"/>
    <x v="4"/>
    <n v="0"/>
  </r>
  <r>
    <n v="2.5000000000000001E-2"/>
    <x v="2"/>
    <x v="17"/>
    <x v="4"/>
    <n v="0"/>
  </r>
  <r>
    <n v="0.05"/>
    <x v="1"/>
    <x v="18"/>
    <x v="6"/>
    <n v="0"/>
  </r>
  <r>
    <n v="1.4999999999999999E-2"/>
    <x v="1"/>
    <x v="19"/>
    <x v="6"/>
    <n v="0"/>
  </r>
  <r>
    <n v="0.1"/>
    <x v="1"/>
    <x v="20"/>
    <x v="5"/>
    <n v="0"/>
  </r>
  <r>
    <n v="0.04"/>
    <x v="2"/>
    <x v="21"/>
    <x v="7"/>
    <n v="0"/>
  </r>
  <r>
    <n v="1"/>
    <x v="0"/>
    <x v="22"/>
    <x v="0"/>
    <n v="0"/>
  </r>
  <r>
    <n v="1"/>
    <x v="0"/>
    <x v="23"/>
    <x v="1"/>
    <n v="0.23"/>
  </r>
  <r>
    <n v="1"/>
    <x v="0"/>
    <x v="23"/>
    <x v="1"/>
    <n v="0.23"/>
  </r>
  <r>
    <n v="0.5"/>
    <x v="0"/>
    <x v="24"/>
    <x v="2"/>
    <n v="0"/>
  </r>
  <r>
    <n v="0.1"/>
    <x v="1"/>
    <x v="25"/>
    <x v="6"/>
    <n v="0"/>
  </r>
  <r>
    <n v="1"/>
    <x v="0"/>
    <x v="26"/>
    <x v="1"/>
    <n v="0"/>
  </r>
  <r>
    <n v="0.4"/>
    <x v="1"/>
    <x v="27"/>
    <x v="0"/>
    <n v="0"/>
  </r>
  <r>
    <n v="0.12"/>
    <x v="1"/>
    <x v="28"/>
    <x v="0"/>
    <n v="0"/>
  </r>
  <r>
    <n v="2"/>
    <x v="0"/>
    <x v="29"/>
    <x v="1"/>
    <n v="0"/>
  </r>
  <r>
    <n v="0.3"/>
    <x v="1"/>
    <x v="30"/>
    <x v="3"/>
    <n v="0"/>
  </r>
  <r>
    <n v="0.05"/>
    <x v="1"/>
    <x v="31"/>
    <x v="6"/>
    <n v="0"/>
  </r>
  <r>
    <n v="0.01"/>
    <x v="2"/>
    <x v="32"/>
    <x v="6"/>
    <n v="0"/>
  </r>
  <r>
    <n v="1"/>
    <x v="2"/>
    <x v="33"/>
    <x v="0"/>
    <n v="0"/>
  </r>
  <r>
    <n v="0.03"/>
    <x v="1"/>
    <x v="34"/>
    <x v="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5" applyNumberFormats="0" applyBorderFormats="0" applyFontFormats="0" applyPatternFormats="0" applyAlignmentFormats="0" applyWidthHeightFormats="1" dataCaption="Values" updatedVersion="5" minRefreshableVersion="3" showCalcMbrs="0" useAutoFormatting="1" colGrandTotals="0" itemPrintTitles="1" createdVersion="3" indent="0" compact="0" compactData="0" multipleFieldFilters="0">
  <location ref="A3:E41" firstHeaderRow="1" firstDataRow="2" firstDataCol="3"/>
  <pivotFields count="5">
    <pivotField dataField="1" compact="0" outline="0" showAll="0" defaultSubtotal="0"/>
    <pivotField axis="axisRow" compact="0" outline="0" showAll="0" defaultSubtotal="0">
      <items count="35">
        <item m="1" x="27"/>
        <item m="1" x="11"/>
        <item m="1" x="20"/>
        <item m="1" x="22"/>
        <item m="1" x="13"/>
        <item m="1" x="32"/>
        <item m="1" x="19"/>
        <item m="1" x="18"/>
        <item m="1" x="28"/>
        <item n=" " m="1" x="3"/>
        <item m="1" x="23"/>
        <item m="1" x="17"/>
        <item m="1" x="4"/>
        <item m="1" x="16"/>
        <item m="1" x="21"/>
        <item m="1" x="7"/>
        <item m="1" x="8"/>
        <item m="1" x="26"/>
        <item m="1" x="24"/>
        <item m="1" x="5"/>
        <item m="1" x="6"/>
        <item m="1" x="10"/>
        <item m="1" x="9"/>
        <item m="1" x="34"/>
        <item m="1" x="12"/>
        <item m="1" x="30"/>
        <item m="1" x="33"/>
        <item x="1"/>
        <item x="0"/>
        <item m="1" x="15"/>
        <item m="1" x="25"/>
        <item m="1" x="29"/>
        <item x="2"/>
        <item m="1" x="31"/>
        <item m="1" x="14"/>
      </items>
    </pivotField>
    <pivotField axis="axisRow" compact="0" outline="0" showAll="0" sortType="ascending" defaultSubtotal="0">
      <items count="162">
        <item m="1" x="126"/>
        <item m="1" x="41"/>
        <item m="1" x="93"/>
        <item x="0"/>
        <item x="1"/>
        <item m="1" x="48"/>
        <item m="1" x="92"/>
        <item m="1" x="86"/>
        <item m="1" x="65"/>
        <item m="1" x="102"/>
        <item x="2"/>
        <item m="1" x="110"/>
        <item m="1" x="63"/>
        <item m="1" x="70"/>
        <item m="1" x="94"/>
        <item m="1" x="76"/>
        <item x="3"/>
        <item m="1" x="97"/>
        <item m="1" x="146"/>
        <item m="1" x="118"/>
        <item m="1" x="122"/>
        <item x="4"/>
        <item m="1" x="36"/>
        <item m="1" x="141"/>
        <item m="1" x="47"/>
        <item m="1" x="49"/>
        <item m="1" x="125"/>
        <item m="1" x="88"/>
        <item m="1" x="104"/>
        <item m="1" x="137"/>
        <item m="1" x="42"/>
        <item m="1" x="62"/>
        <item m="1" x="131"/>
        <item x="5"/>
        <item m="1" x="133"/>
        <item m="1" x="84"/>
        <item m="1" x="46"/>
        <item m="1" x="156"/>
        <item x="6"/>
        <item m="1" x="71"/>
        <item m="1" x="134"/>
        <item m="1" x="79"/>
        <item m="1" x="123"/>
        <item m="1" x="111"/>
        <item m="1" x="60"/>
        <item m="1" x="45"/>
        <item x="7"/>
        <item m="1" x="81"/>
        <item m="1" x="51"/>
        <item m="1" x="64"/>
        <item x="8"/>
        <item m="1" x="72"/>
        <item m="1" x="115"/>
        <item m="1" x="103"/>
        <item m="1" x="68"/>
        <item x="9"/>
        <item m="1" x="159"/>
        <item m="1" x="149"/>
        <item m="1" x="75"/>
        <item x="10"/>
        <item m="1" x="91"/>
        <item x="11"/>
        <item m="1" x="116"/>
        <item m="1" x="54"/>
        <item x="12"/>
        <item m="1" x="151"/>
        <item m="1" x="147"/>
        <item m="1" x="139"/>
        <item m="1" x="74"/>
        <item m="1" x="39"/>
        <item m="1" x="53"/>
        <item m="1" x="109"/>
        <item m="1" x="95"/>
        <item m="1" x="121"/>
        <item m="1" x="112"/>
        <item x="13"/>
        <item m="1" x="157"/>
        <item m="1" x="105"/>
        <item m="1" x="100"/>
        <item x="14"/>
        <item m="1" x="82"/>
        <item x="15"/>
        <item m="1" x="40"/>
        <item m="1" x="138"/>
        <item x="16"/>
        <item x="17"/>
        <item m="1" x="90"/>
        <item m="1" x="43"/>
        <item m="1" x="89"/>
        <item m="1" x="136"/>
        <item m="1" x="150"/>
        <item m="1" x="143"/>
        <item x="18"/>
        <item x="19"/>
        <item m="1" x="132"/>
        <item x="20"/>
        <item x="21"/>
        <item m="1" x="85"/>
        <item m="1" x="56"/>
        <item m="1" x="158"/>
        <item m="1" x="153"/>
        <item x="22"/>
        <item m="1" x="120"/>
        <item m="1" x="73"/>
        <item x="23"/>
        <item x="24"/>
        <item m="1" x="145"/>
        <item m="1" x="67"/>
        <item m="1" x="58"/>
        <item m="1" x="108"/>
        <item m="1" x="80"/>
        <item m="1" x="135"/>
        <item m="1" x="77"/>
        <item m="1" x="69"/>
        <item x="25"/>
        <item m="1" x="148"/>
        <item m="1" x="98"/>
        <item m="1" x="59"/>
        <item m="1" x="99"/>
        <item x="26"/>
        <item x="27"/>
        <item m="1" x="55"/>
        <item m="1" x="61"/>
        <item x="28"/>
        <item x="29"/>
        <item m="1" x="119"/>
        <item m="1" x="154"/>
        <item x="30"/>
        <item m="1" x="161"/>
        <item m="1" x="96"/>
        <item m="1" x="37"/>
        <item m="1" x="142"/>
        <item m="1" x="106"/>
        <item m="1" x="117"/>
        <item m="1" x="140"/>
        <item m="1" x="114"/>
        <item m="1" x="130"/>
        <item m="1" x="152"/>
        <item m="1" x="57"/>
        <item m="1" x="83"/>
        <item m="1" x="52"/>
        <item m="1" x="129"/>
        <item m="1" x="35"/>
        <item m="1" x="127"/>
        <item m="1" x="128"/>
        <item x="31"/>
        <item x="32"/>
        <item m="1" x="113"/>
        <item x="33"/>
        <item m="1" x="44"/>
        <item m="1" x="144"/>
        <item m="1" x="101"/>
        <item m="1" x="107"/>
        <item m="1" x="87"/>
        <item m="1" x="66"/>
        <item m="1" x="50"/>
        <item m="1" x="155"/>
        <item m="1" x="124"/>
        <item m="1" x="78"/>
        <item x="34"/>
        <item m="1" x="160"/>
        <item m="1" x="38"/>
      </items>
    </pivotField>
    <pivotField axis="axisRow" compact="0" outline="0" showAll="0" sortType="ascending" defaultSubtotal="0">
      <items count="25">
        <item x="6"/>
        <item m="1" x="22"/>
        <item m="1" x="11"/>
        <item x="5"/>
        <item m="1" x="12"/>
        <item m="1" x="17"/>
        <item m="1" x="23"/>
        <item x="2"/>
        <item m="1" x="13"/>
        <item x="1"/>
        <item m="1" x="14"/>
        <item x="7"/>
        <item m="1" x="19"/>
        <item x="4"/>
        <item m="1" x="16"/>
        <item x="0"/>
        <item m="1" x="9"/>
        <item m="1" x="20"/>
        <item m="1" x="18"/>
        <item m="1" x="15"/>
        <item m="1" x="21"/>
        <item m="1" x="10"/>
        <item m="1" x="24"/>
        <item x="3"/>
        <item m="1" x="8"/>
      </items>
    </pivotField>
    <pivotField dataField="1" compact="0" outline="0" showAll="0" defaultSubtotal="0"/>
  </pivotFields>
  <rowFields count="3">
    <field x="3"/>
    <field x="2"/>
    <field x="1"/>
  </rowFields>
  <rowItems count="37">
    <i>
      <x/>
      <x v="75"/>
      <x v="32"/>
    </i>
    <i r="1">
      <x v="92"/>
      <x v="27"/>
    </i>
    <i r="1">
      <x v="93"/>
      <x v="27"/>
    </i>
    <i r="1">
      <x v="114"/>
      <x v="27"/>
    </i>
    <i r="1">
      <x v="145"/>
      <x v="27"/>
    </i>
    <i r="1">
      <x v="146"/>
      <x v="32"/>
    </i>
    <i r="1">
      <x v="159"/>
      <x v="27"/>
    </i>
    <i>
      <x v="3"/>
      <x v="64"/>
      <x v="27"/>
    </i>
    <i r="1">
      <x v="95"/>
      <x v="27"/>
    </i>
    <i>
      <x v="7"/>
      <x v="10"/>
      <x v="27"/>
    </i>
    <i r="1">
      <x v="105"/>
      <x v="28"/>
    </i>
    <i>
      <x v="9"/>
      <x v="4"/>
      <x v="28"/>
    </i>
    <i r="1">
      <x v="33"/>
      <x v="28"/>
    </i>
    <i r="1">
      <x v="55"/>
      <x v="27"/>
    </i>
    <i r="1">
      <x v="61"/>
      <x v="27"/>
    </i>
    <i r="1">
      <x v="81"/>
      <x v="28"/>
    </i>
    <i r="1">
      <x v="104"/>
      <x v="28"/>
    </i>
    <i r="1">
      <x v="119"/>
      <x v="28"/>
    </i>
    <i r="1">
      <x v="124"/>
      <x v="28"/>
    </i>
    <i>
      <x v="11"/>
      <x v="79"/>
      <x v="32"/>
    </i>
    <i r="1">
      <x v="96"/>
      <x v="32"/>
    </i>
    <i>
      <x v="13"/>
      <x v="59"/>
      <x v="27"/>
    </i>
    <i r="2">
      <x v="32"/>
    </i>
    <i r="1">
      <x v="84"/>
      <x v="32"/>
    </i>
    <i r="1">
      <x v="85"/>
      <x v="32"/>
    </i>
    <i>
      <x v="15"/>
      <x v="3"/>
      <x v="28"/>
    </i>
    <i r="1">
      <x v="16"/>
      <x v="28"/>
    </i>
    <i r="1">
      <x v="38"/>
      <x v="28"/>
    </i>
    <i r="1">
      <x v="46"/>
      <x v="27"/>
    </i>
    <i r="1">
      <x v="50"/>
      <x v="27"/>
    </i>
    <i r="1">
      <x v="101"/>
      <x v="28"/>
    </i>
    <i r="1">
      <x v="120"/>
      <x v="27"/>
    </i>
    <i r="1">
      <x v="123"/>
      <x v="27"/>
    </i>
    <i r="1">
      <x v="148"/>
      <x v="32"/>
    </i>
    <i>
      <x v="23"/>
      <x v="21"/>
      <x v="27"/>
    </i>
    <i r="1">
      <x v="127"/>
      <x v="27"/>
    </i>
    <i t="grand">
      <x/>
    </i>
  </rowItems>
  <colFields count="1">
    <field x="-2"/>
  </colFields>
  <colItems count="2">
    <i>
      <x/>
    </i>
    <i i="1">
      <x v="1"/>
    </i>
  </colItems>
  <dataFields count="2">
    <dataField name="Qty " fld="0" baseField="0" baseItem="0"/>
    <dataField name="Sum of Cost" fld="4" baseField="0" baseItem="0" numFmtId="164"/>
  </dataFields>
  <formats count="4">
    <format dxfId="26">
      <pivotArea dataOnly="0" labelOnly="1" outline="0" axis="axisValues" fieldPosition="0"/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type="topRight" dataOnly="0" labelOnly="1" outline="0" fieldPosition="0"/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3" displayName="Table3" ref="B1:E8" totalsRowShown="0" headerRowDxfId="32" headerRowBorderDxfId="31" tableBorderDxfId="30" totalsRowBorderDxfId="29">
  <autoFilter ref="B1:E8"/>
  <tableColumns count="4">
    <tableColumn id="1" name="Weekday" dataDxfId="28"/>
    <tableColumn id="2" name="Petit Dej" dataDxfId="27"/>
    <tableColumn id="3" name="Dîner"/>
    <tableColumn id="4" name="Soupe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B1:J400" totalsRowShown="0" headerRowDxfId="25" dataDxfId="23" headerRowBorderDxfId="24" tableBorderDxfId="22">
  <sortState ref="B2:J400">
    <sortCondition ref="B1"/>
  </sortState>
  <tableColumns count="9">
    <tableColumn id="1" name="Repas" dataDxfId="21"/>
    <tableColumn id="2" name="Meal Qty" dataDxfId="20"/>
    <tableColumn id="3" name="Unit" dataDxfId="19"/>
    <tableColumn id="4" name="Ingredient" dataDxfId="18"/>
    <tableColumn id="7" name="Category" dataDxfId="17"/>
    <tableColumn id="5" name="List" dataDxfId="16">
      <calculatedColumnFormula>COUNTIF(WeekdayMeals!$C$2:$E$8,B2)</calculatedColumnFormula>
    </tableColumn>
    <tableColumn id="8" name="Qty" dataDxfId="15">
      <calculatedColumnFormula>C2*G2</calculatedColumnFormula>
    </tableColumn>
    <tableColumn id="9" name="Unit Cost" dataDxfId="14">
      <calculatedColumnFormula>INDEX(IngredTable[Price],MATCH(Table4[[#This Row],[Ingredient]],IngredTable[Ingredients],0))</calculatedColumnFormula>
    </tableColumn>
    <tableColumn id="6" name="Cost" dataDxfId="13">
      <calculatedColumnFormula>Table4[[#This Row],[Qty]]*Table4[[#This Row],[Unit Cost]]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1" name="MealTable" displayName="MealTable" ref="B1:C65" totalsRowShown="0" headerRowDxfId="12" tableBorderDxfId="11">
  <autoFilter ref="B1:C65"/>
  <sortState ref="B2:C65">
    <sortCondition ref="B1:B65"/>
  </sortState>
  <tableColumns count="2">
    <tableColumn id="1" name="Repas" dataDxfId="10"/>
    <tableColumn id="2" name="Recipe Link" dataDxfId="9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5" name="IngredTable" displayName="IngredTable" ref="B1:E175" totalsRowShown="0" headerRowDxfId="8" tableBorderDxfId="7">
  <sortState ref="B2:E175">
    <sortCondition ref="B2"/>
  </sortState>
  <tableColumns count="4">
    <tableColumn id="1" name="Ingredients" dataDxfId="6"/>
    <tableColumn id="4" name="Category" dataDxfId="5"/>
    <tableColumn id="2" name="Unit" dataDxfId="4"/>
    <tableColumn id="3" name="Price" dataDxfId="3"/>
  </tableColumns>
  <tableStyleInfo name="TableStyleLight16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8" r="A10" connectionId="21">
    <xmlCellPr id="1" uniqueName="recipes">
      <xmlPr mapId="21" xpath="/recipes" xmlDataType="string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://www.elle.be/fr/6419-3-smoothies-full-energie-petit-dej.html" TargetMode="External"/><Relationship Id="rId7" Type="http://schemas.openxmlformats.org/officeDocument/2006/relationships/hyperlink" Target="http://www.elle.be/fr/7689-smoothie-vert-10-recettes-allechantes.html/5" TargetMode="External"/><Relationship Id="rId2" Type="http://schemas.openxmlformats.org/officeDocument/2006/relationships/hyperlink" Target="http://deboucheatable.com/2011/08/15/smoothies-pour-le-petit-dejeuner/" TargetMode="External"/><Relationship Id="rId1" Type="http://schemas.openxmlformats.org/officeDocument/2006/relationships/hyperlink" Target="http://www.coupdepouce.com/blog/2014/02/06/smoothie-vert-pour-debutant/on-goute" TargetMode="External"/><Relationship Id="rId6" Type="http://schemas.openxmlformats.org/officeDocument/2006/relationships/hyperlink" Target="http://www.elle.be/fr/7689-smoothie-vert-10-recettes-allechantes.html/2" TargetMode="External"/><Relationship Id="rId5" Type="http://schemas.openxmlformats.org/officeDocument/2006/relationships/hyperlink" Target="http://www.crusinesante.com/recettes/recettes-vivantes/smoothies-verts-et-fruites/smoothie-vert-a-la-carotte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://www.marmiton.org/recettes/recette_smoothie-vitamine-du-petit-dejeuner_72591.aspx" TargetMode="External"/><Relationship Id="rId9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codeforexcelandoutlook.com/" TargetMode="External"/><Relationship Id="rId6" Type="http://schemas.openxmlformats.org/officeDocument/2006/relationships/tableSingleCells" Target="../tables/tableSingleCells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F14"/>
  <sheetViews>
    <sheetView showGridLines="0" workbookViewId="0">
      <selection activeCell="G27" sqref="G27"/>
    </sheetView>
  </sheetViews>
  <sheetFormatPr baseColWidth="10" defaultColWidth="9.140625" defaultRowHeight="15.75" x14ac:dyDescent="0.25"/>
  <cols>
    <col min="1" max="1" width="4.42578125" style="14" customWidth="1"/>
    <col min="2" max="2" width="7" style="14" customWidth="1"/>
    <col min="3" max="3" width="3.5703125" style="14" customWidth="1"/>
    <col min="4" max="4" width="27.28515625" style="14" bestFit="1" customWidth="1"/>
    <col min="5" max="16384" width="9.140625" style="14"/>
  </cols>
  <sheetData>
    <row r="2" spans="2:6" ht="18.75" x14ac:dyDescent="0.3">
      <c r="B2" s="15" t="s">
        <v>6</v>
      </c>
    </row>
    <row r="4" spans="2:6" s="17" customFormat="1" ht="22.5" customHeight="1" x14ac:dyDescent="0.25">
      <c r="B4" s="36" t="s">
        <v>24</v>
      </c>
      <c r="C4" s="35" t="s">
        <v>20</v>
      </c>
    </row>
    <row r="5" spans="2:6" s="17" customFormat="1" x14ac:dyDescent="0.25">
      <c r="B5" s="36"/>
      <c r="C5" s="16">
        <v>1</v>
      </c>
      <c r="D5" s="30" t="s">
        <v>21</v>
      </c>
    </row>
    <row r="6" spans="2:6" s="17" customFormat="1" x14ac:dyDescent="0.25">
      <c r="B6" s="36"/>
      <c r="C6" s="16">
        <v>2</v>
      </c>
      <c r="D6" s="30" t="s">
        <v>13</v>
      </c>
    </row>
    <row r="7" spans="2:6" s="17" customFormat="1" x14ac:dyDescent="0.25">
      <c r="B7" s="36"/>
      <c r="C7" s="16">
        <v>3</v>
      </c>
      <c r="D7" s="30" t="s">
        <v>14</v>
      </c>
    </row>
    <row r="8" spans="2:6" s="17" customFormat="1" ht="22.5" customHeight="1" x14ac:dyDescent="0.25">
      <c r="B8" s="36"/>
      <c r="C8" s="16"/>
      <c r="D8" s="30"/>
    </row>
    <row r="9" spans="2:6" s="17" customFormat="1" ht="22.5" customHeight="1" x14ac:dyDescent="0.25">
      <c r="B9" s="36" t="s">
        <v>25</v>
      </c>
      <c r="C9" s="35" t="s">
        <v>23</v>
      </c>
    </row>
    <row r="10" spans="2:6" s="17" customFormat="1" x14ac:dyDescent="0.25">
      <c r="C10" s="16">
        <v>1</v>
      </c>
      <c r="D10" s="30" t="s">
        <v>22</v>
      </c>
    </row>
    <row r="11" spans="2:6" s="17" customFormat="1" x14ac:dyDescent="0.25">
      <c r="C11" s="16">
        <v>2</v>
      </c>
      <c r="D11" s="30" t="s">
        <v>15</v>
      </c>
    </row>
    <row r="12" spans="2:6" x14ac:dyDescent="0.25">
      <c r="C12" s="16">
        <v>3</v>
      </c>
      <c r="D12" s="30" t="s">
        <v>16</v>
      </c>
      <c r="F12" s="17"/>
    </row>
    <row r="13" spans="2:6" x14ac:dyDescent="0.25">
      <c r="F13" s="17"/>
    </row>
    <row r="14" spans="2:6" x14ac:dyDescent="0.25">
      <c r="F14" s="17"/>
    </row>
  </sheetData>
  <hyperlinks>
    <hyperlink ref="D6" location="MealList" tooltip="Enter meal item names" display="Enter meal item names"/>
    <hyperlink ref="D5" location="Recipes!A1" tooltip="Find recipes" display="Find recipes"/>
    <hyperlink ref="D7" location="Meal_Ingredients!A1" tooltip="Enter meal item ingredients" display="Enter meal item ingredients"/>
    <hyperlink ref="D10" location="WeekdayMeals!A1" tooltip="Select weekly meal items" display="Select weekly meal items"/>
    <hyperlink ref="D11" location="WeekdayMeals!A1" tooltip="Create shopping list" display="Create shopping list"/>
    <hyperlink ref="D12" location="ShopListPrint!A1" tooltip="Print Shopping List" display="Print Shopping Lis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G8"/>
  <sheetViews>
    <sheetView showGridLines="0" tabSelected="1" zoomScaleNormal="100" workbookViewId="0">
      <pane ySplit="1" topLeftCell="A2" activePane="bottomLeft" state="frozen"/>
      <selection pane="bottomLeft" activeCell="C2" sqref="C2:D7"/>
    </sheetView>
  </sheetViews>
  <sheetFormatPr baseColWidth="10" defaultColWidth="9.140625" defaultRowHeight="15" x14ac:dyDescent="0.25"/>
  <cols>
    <col min="1" max="1" width="10.42578125" customWidth="1"/>
    <col min="2" max="2" width="12.42578125" customWidth="1"/>
    <col min="3" max="3" width="27.140625" customWidth="1"/>
    <col min="4" max="4" width="24" customWidth="1"/>
    <col min="5" max="5" width="25.140625" customWidth="1"/>
    <col min="6" max="6" width="2.5703125" customWidth="1"/>
  </cols>
  <sheetData>
    <row r="1" spans="2:7" ht="42.75" customHeight="1" x14ac:dyDescent="0.25">
      <c r="B1" s="7" t="s">
        <v>3</v>
      </c>
      <c r="C1" s="8" t="s">
        <v>72</v>
      </c>
      <c r="D1" s="24" t="s">
        <v>73</v>
      </c>
      <c r="E1" s="24" t="s">
        <v>74</v>
      </c>
      <c r="G1" s="30" t="s">
        <v>29</v>
      </c>
    </row>
    <row r="2" spans="2:7" x14ac:dyDescent="0.25">
      <c r="B2" s="5" t="s">
        <v>75</v>
      </c>
      <c r="C2" s="6"/>
      <c r="D2" s="6"/>
      <c r="E2" s="6"/>
    </row>
    <row r="3" spans="2:7" x14ac:dyDescent="0.25">
      <c r="B3" s="5" t="s">
        <v>76</v>
      </c>
      <c r="C3" s="6"/>
      <c r="D3" s="6"/>
      <c r="E3" s="6"/>
    </row>
    <row r="4" spans="2:7" x14ac:dyDescent="0.25">
      <c r="B4" s="5" t="s">
        <v>77</v>
      </c>
      <c r="C4" s="6"/>
      <c r="D4" s="6"/>
      <c r="E4" s="6"/>
    </row>
    <row r="5" spans="2:7" x14ac:dyDescent="0.25">
      <c r="B5" s="5" t="s">
        <v>78</v>
      </c>
      <c r="C5" s="6"/>
      <c r="D5" s="6"/>
      <c r="E5" s="6"/>
    </row>
    <row r="6" spans="2:7" x14ac:dyDescent="0.25">
      <c r="B6" s="5" t="s">
        <v>79</v>
      </c>
      <c r="C6" s="6"/>
      <c r="D6" s="6"/>
      <c r="E6" s="6"/>
    </row>
    <row r="7" spans="2:7" x14ac:dyDescent="0.25">
      <c r="B7" s="5" t="s">
        <v>80</v>
      </c>
      <c r="C7" s="6"/>
      <c r="D7" s="6"/>
      <c r="E7" s="6"/>
    </row>
    <row r="8" spans="2:7" x14ac:dyDescent="0.25">
      <c r="B8" s="9" t="s">
        <v>81</v>
      </c>
      <c r="C8" s="6"/>
      <c r="D8" s="6"/>
      <c r="E8" s="6"/>
    </row>
  </sheetData>
  <sortState ref="B2:C10">
    <sortCondition ref="B2:B10" customList="Sunday,Monday,Tuesday,Wednesday,Thursday,Friday,Saturday"/>
  </sortState>
  <dataValidations count="1">
    <dataValidation type="list" allowBlank="1" showInputMessage="1" showErrorMessage="1" sqref="C2:E8">
      <formula1>MealList</formula1>
    </dataValidation>
  </dataValidations>
  <hyperlinks>
    <hyperlink ref="G1" location="Dashboard!A1" tooltip="Dashboard" display="Dashboard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CreateShoppingList">
                <anchor moveWithCells="1" sizeWithCells="1">
                  <from>
                    <xdr:col>0</xdr:col>
                    <xdr:colOff>47625</xdr:colOff>
                    <xdr:row>0</xdr:row>
                    <xdr:rowOff>28575</xdr:rowOff>
                  </from>
                  <to>
                    <xdr:col>0</xdr:col>
                    <xdr:colOff>647700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Sheet9"/>
  <dimension ref="A1:E41"/>
  <sheetViews>
    <sheetView showGridLines="0" topLeftCell="A10" zoomScale="90" zoomScaleNormal="90" workbookViewId="0">
      <selection activeCell="G14" sqref="G14"/>
    </sheetView>
  </sheetViews>
  <sheetFormatPr baseColWidth="10" defaultColWidth="9.140625" defaultRowHeight="15" x14ac:dyDescent="0.25"/>
  <cols>
    <col min="1" max="1" width="17.85546875" customWidth="1"/>
    <col min="2" max="2" width="33.140625" customWidth="1"/>
    <col min="3" max="3" width="8.140625" customWidth="1"/>
    <col min="4" max="4" width="7.7109375" customWidth="1"/>
    <col min="5" max="5" width="11.42578125" style="52" customWidth="1"/>
  </cols>
  <sheetData>
    <row r="1" spans="1:5" x14ac:dyDescent="0.25">
      <c r="A1" s="30" t="s">
        <v>29</v>
      </c>
    </row>
    <row r="3" spans="1:5" x14ac:dyDescent="0.25">
      <c r="D3" s="26" t="s">
        <v>39</v>
      </c>
    </row>
    <row r="4" spans="1:5" x14ac:dyDescent="0.25">
      <c r="A4" s="26" t="s">
        <v>11</v>
      </c>
      <c r="B4" s="26" t="s">
        <v>1</v>
      </c>
      <c r="C4" s="26" t="s">
        <v>2</v>
      </c>
      <c r="D4" t="s">
        <v>12</v>
      </c>
      <c r="E4" s="52" t="s">
        <v>40</v>
      </c>
    </row>
    <row r="5" spans="1:5" x14ac:dyDescent="0.25">
      <c r="A5" t="s">
        <v>85</v>
      </c>
      <c r="B5" t="s">
        <v>144</v>
      </c>
      <c r="C5" t="s">
        <v>185</v>
      </c>
      <c r="D5" s="28">
        <v>0.01</v>
      </c>
      <c r="E5" s="52">
        <v>3.49E-2</v>
      </c>
    </row>
    <row r="6" spans="1:5" x14ac:dyDescent="0.25">
      <c r="B6" t="s">
        <v>210</v>
      </c>
      <c r="C6" t="s">
        <v>184</v>
      </c>
      <c r="D6" s="28">
        <v>0.05</v>
      </c>
      <c r="E6" s="52">
        <v>0</v>
      </c>
    </row>
    <row r="7" spans="1:5" x14ac:dyDescent="0.25">
      <c r="B7" t="s">
        <v>222</v>
      </c>
      <c r="C7" t="s">
        <v>184</v>
      </c>
      <c r="D7" s="28">
        <v>1.4999999999999999E-2</v>
      </c>
      <c r="E7" s="52">
        <v>0</v>
      </c>
    </row>
    <row r="8" spans="1:5" x14ac:dyDescent="0.25">
      <c r="B8" t="s">
        <v>201</v>
      </c>
      <c r="C8" t="s">
        <v>184</v>
      </c>
      <c r="D8" s="28">
        <v>0.1</v>
      </c>
      <c r="E8" s="52">
        <v>0</v>
      </c>
    </row>
    <row r="9" spans="1:5" x14ac:dyDescent="0.25">
      <c r="B9" t="s">
        <v>274</v>
      </c>
      <c r="C9" t="s">
        <v>184</v>
      </c>
      <c r="D9" s="28">
        <v>0.05</v>
      </c>
      <c r="E9" s="52">
        <v>0</v>
      </c>
    </row>
    <row r="10" spans="1:5" x14ac:dyDescent="0.25">
      <c r="B10" t="s">
        <v>276</v>
      </c>
      <c r="C10" t="s">
        <v>185</v>
      </c>
      <c r="D10" s="28">
        <v>0.01</v>
      </c>
      <c r="E10" s="52">
        <v>0</v>
      </c>
    </row>
    <row r="11" spans="1:5" x14ac:dyDescent="0.25">
      <c r="B11" t="s">
        <v>272</v>
      </c>
      <c r="C11" t="s">
        <v>184</v>
      </c>
      <c r="D11" s="28">
        <v>0.03</v>
      </c>
      <c r="E11" s="52">
        <v>0</v>
      </c>
    </row>
    <row r="12" spans="1:5" x14ac:dyDescent="0.25">
      <c r="A12" t="s">
        <v>101</v>
      </c>
      <c r="B12" t="s">
        <v>277</v>
      </c>
      <c r="C12" t="s">
        <v>184</v>
      </c>
      <c r="D12" s="28">
        <v>0.01</v>
      </c>
      <c r="E12" s="52">
        <v>0</v>
      </c>
    </row>
    <row r="13" spans="1:5" x14ac:dyDescent="0.25">
      <c r="B13" t="s">
        <v>294</v>
      </c>
      <c r="C13" t="s">
        <v>184</v>
      </c>
      <c r="D13" s="28">
        <v>0.1</v>
      </c>
      <c r="E13" s="52">
        <v>0</v>
      </c>
    </row>
    <row r="14" spans="1:5" x14ac:dyDescent="0.25">
      <c r="A14" t="s">
        <v>60</v>
      </c>
      <c r="B14" t="s">
        <v>206</v>
      </c>
      <c r="C14" t="s">
        <v>184</v>
      </c>
      <c r="D14" s="28">
        <v>0.125</v>
      </c>
      <c r="E14" s="52">
        <v>0</v>
      </c>
    </row>
    <row r="15" spans="1:5" x14ac:dyDescent="0.25">
      <c r="B15" t="s">
        <v>236</v>
      </c>
      <c r="C15" t="s">
        <v>186</v>
      </c>
      <c r="D15" s="28">
        <v>0.5</v>
      </c>
      <c r="E15" s="52">
        <v>0</v>
      </c>
    </row>
    <row r="16" spans="1:5" x14ac:dyDescent="0.25">
      <c r="A16" t="s">
        <v>88</v>
      </c>
      <c r="B16" t="s">
        <v>262</v>
      </c>
      <c r="C16" t="s">
        <v>186</v>
      </c>
      <c r="D16" s="28">
        <v>5</v>
      </c>
      <c r="E16" s="52">
        <v>0</v>
      </c>
    </row>
    <row r="17" spans="1:5" x14ac:dyDescent="0.25">
      <c r="B17" t="s">
        <v>87</v>
      </c>
      <c r="C17" t="s">
        <v>186</v>
      </c>
      <c r="D17" s="28">
        <v>2</v>
      </c>
      <c r="E17" s="52">
        <v>1</v>
      </c>
    </row>
    <row r="18" spans="1:5" x14ac:dyDescent="0.25">
      <c r="B18" t="s">
        <v>263</v>
      </c>
      <c r="C18" t="s">
        <v>184</v>
      </c>
      <c r="D18" s="28">
        <v>0.1</v>
      </c>
      <c r="E18" s="52">
        <v>0</v>
      </c>
    </row>
    <row r="19" spans="1:5" x14ac:dyDescent="0.25">
      <c r="B19" t="s">
        <v>266</v>
      </c>
      <c r="C19" t="s">
        <v>184</v>
      </c>
      <c r="D19" s="28">
        <v>0.1</v>
      </c>
      <c r="E19" s="52">
        <v>0</v>
      </c>
    </row>
    <row r="20" spans="1:5" x14ac:dyDescent="0.25">
      <c r="B20" t="s">
        <v>270</v>
      </c>
      <c r="C20" t="s">
        <v>186</v>
      </c>
      <c r="D20" s="28">
        <v>2</v>
      </c>
      <c r="E20" s="52">
        <v>0.98</v>
      </c>
    </row>
    <row r="21" spans="1:5" x14ac:dyDescent="0.25">
      <c r="B21" t="s">
        <v>268</v>
      </c>
      <c r="C21" t="s">
        <v>186</v>
      </c>
      <c r="D21" s="28">
        <v>2</v>
      </c>
      <c r="E21" s="52">
        <v>0.46</v>
      </c>
    </row>
    <row r="22" spans="1:5" x14ac:dyDescent="0.25">
      <c r="B22" t="s">
        <v>275</v>
      </c>
      <c r="C22" t="s">
        <v>186</v>
      </c>
      <c r="D22" s="28">
        <v>1</v>
      </c>
      <c r="E22" s="52">
        <v>0</v>
      </c>
    </row>
    <row r="23" spans="1:5" x14ac:dyDescent="0.25">
      <c r="B23" t="s">
        <v>284</v>
      </c>
      <c r="C23" t="s">
        <v>186</v>
      </c>
      <c r="D23" s="28">
        <v>2</v>
      </c>
      <c r="E23" s="52">
        <v>0</v>
      </c>
    </row>
    <row r="24" spans="1:5" x14ac:dyDescent="0.25">
      <c r="A24" t="s">
        <v>265</v>
      </c>
      <c r="B24" t="s">
        <v>264</v>
      </c>
      <c r="C24" t="s">
        <v>185</v>
      </c>
      <c r="D24" s="28">
        <v>0.3</v>
      </c>
      <c r="E24" s="52">
        <v>0</v>
      </c>
    </row>
    <row r="25" spans="1:5" x14ac:dyDescent="0.25">
      <c r="B25" t="s">
        <v>293</v>
      </c>
      <c r="C25" t="s">
        <v>185</v>
      </c>
      <c r="D25" s="28">
        <v>0.04</v>
      </c>
      <c r="E25" s="52">
        <v>0</v>
      </c>
    </row>
    <row r="26" spans="1:5" x14ac:dyDescent="0.25">
      <c r="A26" t="s">
        <v>58</v>
      </c>
      <c r="B26" t="s">
        <v>261</v>
      </c>
      <c r="C26" t="s">
        <v>184</v>
      </c>
      <c r="D26" s="28">
        <v>0.15</v>
      </c>
      <c r="E26" s="52">
        <v>0</v>
      </c>
    </row>
    <row r="27" spans="1:5" x14ac:dyDescent="0.25">
      <c r="C27" t="s">
        <v>185</v>
      </c>
      <c r="D27" s="28">
        <v>0.05</v>
      </c>
      <c r="E27" s="52">
        <v>0</v>
      </c>
    </row>
    <row r="28" spans="1:5" x14ac:dyDescent="0.25">
      <c r="B28" t="s">
        <v>273</v>
      </c>
      <c r="C28" t="s">
        <v>185</v>
      </c>
      <c r="D28" s="28">
        <v>0.35</v>
      </c>
      <c r="E28" s="52">
        <v>0</v>
      </c>
    </row>
    <row r="29" spans="1:5" x14ac:dyDescent="0.25">
      <c r="B29" t="s">
        <v>269</v>
      </c>
      <c r="C29" t="s">
        <v>185</v>
      </c>
      <c r="D29" s="28">
        <v>2.5000000000000001E-2</v>
      </c>
      <c r="E29" s="52">
        <v>0</v>
      </c>
    </row>
    <row r="30" spans="1:5" x14ac:dyDescent="0.25">
      <c r="A30" t="s">
        <v>57</v>
      </c>
      <c r="B30" t="s">
        <v>271</v>
      </c>
      <c r="C30" t="s">
        <v>186</v>
      </c>
      <c r="D30" s="28">
        <v>0.5</v>
      </c>
      <c r="E30" s="52">
        <v>0</v>
      </c>
    </row>
    <row r="31" spans="1:5" x14ac:dyDescent="0.25">
      <c r="B31" t="s">
        <v>116</v>
      </c>
      <c r="C31" t="s">
        <v>186</v>
      </c>
      <c r="D31" s="28">
        <v>2</v>
      </c>
      <c r="E31" s="52">
        <v>0</v>
      </c>
    </row>
    <row r="32" spans="1:5" x14ac:dyDescent="0.25">
      <c r="B32" t="s">
        <v>228</v>
      </c>
      <c r="C32" t="s">
        <v>186</v>
      </c>
      <c r="D32" s="28">
        <v>0.25</v>
      </c>
      <c r="E32" s="52">
        <v>0</v>
      </c>
    </row>
    <row r="33" spans="1:5" x14ac:dyDescent="0.25">
      <c r="B33" t="s">
        <v>285</v>
      </c>
      <c r="C33" t="s">
        <v>184</v>
      </c>
      <c r="D33" s="28">
        <v>0.3</v>
      </c>
      <c r="E33" s="52">
        <v>0</v>
      </c>
    </row>
    <row r="34" spans="1:5" x14ac:dyDescent="0.25">
      <c r="B34" t="s">
        <v>164</v>
      </c>
      <c r="C34" t="s">
        <v>184</v>
      </c>
      <c r="D34" s="28">
        <v>1</v>
      </c>
      <c r="E34" s="52">
        <v>0</v>
      </c>
    </row>
    <row r="35" spans="1:5" x14ac:dyDescent="0.25">
      <c r="B35" t="s">
        <v>208</v>
      </c>
      <c r="C35" t="s">
        <v>186</v>
      </c>
      <c r="D35" s="28">
        <v>1</v>
      </c>
      <c r="E35" s="52">
        <v>0</v>
      </c>
    </row>
    <row r="36" spans="1:5" x14ac:dyDescent="0.25">
      <c r="B36" t="s">
        <v>209</v>
      </c>
      <c r="C36" t="s">
        <v>184</v>
      </c>
      <c r="D36" s="28">
        <v>0.4</v>
      </c>
      <c r="E36" s="52">
        <v>0</v>
      </c>
    </row>
    <row r="37" spans="1:5" x14ac:dyDescent="0.25">
      <c r="B37" t="s">
        <v>207</v>
      </c>
      <c r="C37" t="s">
        <v>184</v>
      </c>
      <c r="D37" s="28">
        <v>0.12</v>
      </c>
      <c r="E37" s="52">
        <v>0</v>
      </c>
    </row>
    <row r="38" spans="1:5" x14ac:dyDescent="0.25">
      <c r="B38" t="s">
        <v>290</v>
      </c>
      <c r="C38" t="s">
        <v>185</v>
      </c>
      <c r="D38" s="28">
        <v>1</v>
      </c>
      <c r="E38" s="52">
        <v>0</v>
      </c>
    </row>
    <row r="39" spans="1:5" x14ac:dyDescent="0.25">
      <c r="A39" t="s">
        <v>55</v>
      </c>
      <c r="B39" t="s">
        <v>291</v>
      </c>
      <c r="C39" t="s">
        <v>184</v>
      </c>
      <c r="D39" s="28">
        <v>0.3</v>
      </c>
      <c r="E39" s="52">
        <v>0</v>
      </c>
    </row>
    <row r="40" spans="1:5" x14ac:dyDescent="0.25">
      <c r="B40" t="s">
        <v>61</v>
      </c>
      <c r="C40" t="s">
        <v>184</v>
      </c>
      <c r="D40" s="28">
        <v>0.3</v>
      </c>
      <c r="E40" s="52">
        <v>0</v>
      </c>
    </row>
    <row r="41" spans="1:5" x14ac:dyDescent="0.25">
      <c r="A41" t="s">
        <v>41</v>
      </c>
      <c r="D41" s="28">
        <v>23.285</v>
      </c>
      <c r="E41" s="52">
        <v>2.4748999999999999</v>
      </c>
    </row>
  </sheetData>
  <hyperlinks>
    <hyperlink ref="A1" location="Dashboard!A1" tooltip="Dashboard" display="Dashboard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L400"/>
  <sheetViews>
    <sheetView showGridLines="0" workbookViewId="0">
      <pane ySplit="2" topLeftCell="A333" activePane="bottomLeft" state="frozen"/>
      <selection pane="bottomLeft" activeCell="B1" sqref="B1"/>
    </sheetView>
  </sheetViews>
  <sheetFormatPr baseColWidth="10" defaultColWidth="9.140625" defaultRowHeight="15" x14ac:dyDescent="0.25"/>
  <cols>
    <col min="1" max="1" width="0.85546875" customWidth="1"/>
    <col min="2" max="2" width="24.7109375" style="12" bestFit="1" customWidth="1"/>
    <col min="3" max="3" width="6.140625" style="13" customWidth="1"/>
    <col min="4" max="4" width="11.7109375" style="12" customWidth="1"/>
    <col min="5" max="5" width="23.140625" style="12" customWidth="1"/>
    <col min="6" max="6" width="15.7109375" style="12" customWidth="1"/>
    <col min="7" max="8" width="4.7109375" style="13" customWidth="1"/>
    <col min="9" max="9" width="7" style="13" customWidth="1"/>
    <col min="10" max="10" width="8" style="13" customWidth="1"/>
  </cols>
  <sheetData>
    <row r="1" spans="2:12" s="1" customFormat="1" ht="30.75" customHeight="1" x14ac:dyDescent="0.25">
      <c r="B1" s="42" t="s">
        <v>42</v>
      </c>
      <c r="C1" s="42" t="s">
        <v>34</v>
      </c>
      <c r="D1" s="39" t="s">
        <v>2</v>
      </c>
      <c r="E1" s="39" t="s">
        <v>1</v>
      </c>
      <c r="F1" s="39" t="s">
        <v>11</v>
      </c>
      <c r="G1" s="39" t="s">
        <v>4</v>
      </c>
      <c r="H1" s="39" t="s">
        <v>0</v>
      </c>
      <c r="I1" s="42" t="s">
        <v>38</v>
      </c>
      <c r="J1" s="39" t="s">
        <v>37</v>
      </c>
      <c r="L1" s="30" t="s">
        <v>29</v>
      </c>
    </row>
    <row r="2" spans="2:12" x14ac:dyDescent="0.25">
      <c r="B2" s="11" t="s">
        <v>108</v>
      </c>
      <c r="C2" s="10">
        <v>1</v>
      </c>
      <c r="D2" s="11" t="s">
        <v>179</v>
      </c>
      <c r="E2" s="11" t="s">
        <v>110</v>
      </c>
      <c r="F2" s="11" t="s">
        <v>88</v>
      </c>
      <c r="G2" s="25">
        <f>COUNTIF(WeekdayMeals!$C$2:$E$8,B2)</f>
        <v>0</v>
      </c>
      <c r="H2" s="25">
        <f t="shared" ref="H2:H65" si="0">C2*G2</f>
        <v>0</v>
      </c>
      <c r="I2" s="25">
        <f>INDEX(IngredTable[Price],MATCH(Table4[[#This Row],[Ingredient]],IngredTable[Ingredients],0))</f>
        <v>1.9</v>
      </c>
      <c r="J2" s="25">
        <f>Table4[[#This Row],[Qty]]*Table4[[#This Row],[Unit Cost]]</f>
        <v>0</v>
      </c>
      <c r="L2" s="33" t="s">
        <v>31</v>
      </c>
    </row>
    <row r="3" spans="2:12" x14ac:dyDescent="0.25">
      <c r="B3" s="11" t="s">
        <v>108</v>
      </c>
      <c r="C3" s="10">
        <v>0.3</v>
      </c>
      <c r="D3" s="11" t="s">
        <v>184</v>
      </c>
      <c r="E3" s="11" t="s">
        <v>109</v>
      </c>
      <c r="F3" s="11" t="s">
        <v>55</v>
      </c>
      <c r="G3" s="25">
        <f>COUNTIF(WeekdayMeals!$C$2:$E$8,B3)</f>
        <v>0</v>
      </c>
      <c r="H3" s="25">
        <f t="shared" si="0"/>
        <v>0</v>
      </c>
      <c r="I3" s="25">
        <f>INDEX(IngredTable[Price],MATCH(Table4[[#This Row],[Ingredient]],IngredTable[Ingredients],0))</f>
        <v>0</v>
      </c>
      <c r="J3" s="25">
        <f>Table4[[#This Row],[Qty]]*Table4[[#This Row],[Unit Cost]]</f>
        <v>0</v>
      </c>
    </row>
    <row r="4" spans="2:12" x14ac:dyDescent="0.25">
      <c r="B4" s="11" t="s">
        <v>108</v>
      </c>
      <c r="C4" s="10">
        <v>0.4</v>
      </c>
      <c r="D4" s="11" t="s">
        <v>184</v>
      </c>
      <c r="E4" s="11" t="s">
        <v>69</v>
      </c>
      <c r="F4" s="11" t="s">
        <v>60</v>
      </c>
      <c r="G4" s="25">
        <f>COUNTIF(WeekdayMeals!$C$2:$E$8,B4)</f>
        <v>0</v>
      </c>
      <c r="H4" s="25">
        <f t="shared" si="0"/>
        <v>0</v>
      </c>
      <c r="I4" s="25">
        <f>INDEX(IngredTable[Price],MATCH(Table4[[#This Row],[Ingredient]],IngredTable[Ingredients],0))</f>
        <v>0.59</v>
      </c>
      <c r="J4" s="25">
        <f>Table4[[#This Row],[Qty]]*Table4[[#This Row],[Unit Cost]]</f>
        <v>0</v>
      </c>
    </row>
    <row r="5" spans="2:12" x14ac:dyDescent="0.25">
      <c r="B5" s="11" t="s">
        <v>108</v>
      </c>
      <c r="C5" s="10">
        <v>0.02</v>
      </c>
      <c r="D5" s="11" t="s">
        <v>184</v>
      </c>
      <c r="E5" s="11" t="s">
        <v>71</v>
      </c>
      <c r="F5" s="12" t="s">
        <v>58</v>
      </c>
      <c r="G5" s="25">
        <f>COUNTIF(WeekdayMeals!$C$2:$E$8,B5)</f>
        <v>0</v>
      </c>
      <c r="H5" s="25">
        <f t="shared" si="0"/>
        <v>0</v>
      </c>
      <c r="I5" s="25">
        <f>INDEX(IngredTable[Price],MATCH(Table4[[#This Row],[Ingredient]],IngredTable[Ingredients],0))</f>
        <v>0</v>
      </c>
      <c r="J5" s="25">
        <f>Table4[[#This Row],[Qty]]*Table4[[#This Row],[Unit Cost]]</f>
        <v>0</v>
      </c>
    </row>
    <row r="6" spans="2:12" x14ac:dyDescent="0.25">
      <c r="B6" s="11" t="s">
        <v>108</v>
      </c>
      <c r="C6" s="10">
        <v>0.03</v>
      </c>
      <c r="D6" s="11" t="s">
        <v>185</v>
      </c>
      <c r="E6" s="11" t="s">
        <v>70</v>
      </c>
      <c r="F6" s="12" t="s">
        <v>58</v>
      </c>
      <c r="G6" s="25">
        <f>COUNTIF(WeekdayMeals!$C$2:$E$8,B6)</f>
        <v>0</v>
      </c>
      <c r="H6" s="25">
        <f t="shared" si="0"/>
        <v>0</v>
      </c>
      <c r="I6" s="25">
        <f>INDEX(IngredTable[Price],MATCH(Table4[[#This Row],[Ingredient]],IngredTable[Ingredients],0))</f>
        <v>0</v>
      </c>
      <c r="J6" s="25">
        <f>Table4[[#This Row],[Qty]]*Table4[[#This Row],[Unit Cost]]</f>
        <v>0</v>
      </c>
    </row>
    <row r="7" spans="2:12" x14ac:dyDescent="0.25">
      <c r="B7" s="11" t="s">
        <v>108</v>
      </c>
      <c r="C7" s="10">
        <v>1</v>
      </c>
      <c r="D7" s="11" t="s">
        <v>186</v>
      </c>
      <c r="E7" s="11" t="s">
        <v>99</v>
      </c>
      <c r="F7" s="12" t="s">
        <v>58</v>
      </c>
      <c r="G7" s="25">
        <f>COUNTIF(WeekdayMeals!$C$2:$E$8,B7)</f>
        <v>0</v>
      </c>
      <c r="H7" s="25">
        <f t="shared" si="0"/>
        <v>0</v>
      </c>
      <c r="I7" s="25">
        <f>INDEX(IngredTable[Price],MATCH(Table4[[#This Row],[Ingredient]],IngredTable[Ingredients],0))</f>
        <v>0.1</v>
      </c>
      <c r="J7" s="25">
        <f>Table4[[#This Row],[Qty]]*Table4[[#This Row],[Unit Cost]]</f>
        <v>0</v>
      </c>
    </row>
    <row r="8" spans="2:12" x14ac:dyDescent="0.25">
      <c r="B8" s="11" t="s">
        <v>111</v>
      </c>
      <c r="C8" s="10">
        <v>1</v>
      </c>
      <c r="D8" s="11" t="s">
        <v>183</v>
      </c>
      <c r="E8" s="11" t="s">
        <v>68</v>
      </c>
      <c r="F8" s="11" t="s">
        <v>57</v>
      </c>
      <c r="G8" s="25">
        <f>COUNTIF(WeekdayMeals!$C$2:$E$8,B8)</f>
        <v>0</v>
      </c>
      <c r="H8" s="25">
        <f t="shared" si="0"/>
        <v>0</v>
      </c>
      <c r="I8" s="25">
        <f>INDEX(IngredTable[Price],MATCH(Table4[[#This Row],[Ingredient]],IngredTable[Ingredients],0))</f>
        <v>0</v>
      </c>
      <c r="J8" s="25">
        <f>Table4[[#This Row],[Qty]]*Table4[[#This Row],[Unit Cost]]</f>
        <v>0</v>
      </c>
    </row>
    <row r="9" spans="2:12" x14ac:dyDescent="0.25">
      <c r="B9" s="11" t="s">
        <v>111</v>
      </c>
      <c r="C9" s="10">
        <v>0.3</v>
      </c>
      <c r="D9" s="11" t="s">
        <v>184</v>
      </c>
      <c r="E9" s="11" t="s">
        <v>46</v>
      </c>
      <c r="F9" s="11" t="s">
        <v>55</v>
      </c>
      <c r="G9" s="25">
        <f>COUNTIF(WeekdayMeals!$C$2:$E$8,B9)</f>
        <v>0</v>
      </c>
      <c r="H9" s="25">
        <f t="shared" si="0"/>
        <v>0</v>
      </c>
      <c r="I9" s="25">
        <f>INDEX(IngredTable[Price],MATCH(Table4[[#This Row],[Ingredient]],IngredTable[Ingredients],0))</f>
        <v>0</v>
      </c>
      <c r="J9" s="25">
        <f>Table4[[#This Row],[Qty]]*Table4[[#This Row],[Unit Cost]]</f>
        <v>0</v>
      </c>
    </row>
    <row r="10" spans="2:12" x14ac:dyDescent="0.25">
      <c r="B10" s="11" t="s">
        <v>111</v>
      </c>
      <c r="C10" s="10">
        <v>0.3</v>
      </c>
      <c r="D10" s="11" t="s">
        <v>184</v>
      </c>
      <c r="E10" s="11" t="s">
        <v>69</v>
      </c>
      <c r="F10" s="11" t="s">
        <v>60</v>
      </c>
      <c r="G10" s="25">
        <f>COUNTIF(WeekdayMeals!$C$2:$E$8,B10)</f>
        <v>0</v>
      </c>
      <c r="H10" s="25">
        <f t="shared" si="0"/>
        <v>0</v>
      </c>
      <c r="I10" s="25">
        <f>INDEX(IngredTable[Price],MATCH(Table4[[#This Row],[Ingredient]],IngredTable[Ingredients],0))</f>
        <v>0.59</v>
      </c>
      <c r="J10" s="25">
        <f>Table4[[#This Row],[Qty]]*Table4[[#This Row],[Unit Cost]]</f>
        <v>0</v>
      </c>
    </row>
    <row r="11" spans="2:12" x14ac:dyDescent="0.25">
      <c r="B11" s="11" t="s">
        <v>111</v>
      </c>
      <c r="C11" s="10">
        <v>1</v>
      </c>
      <c r="D11" s="11" t="s">
        <v>186</v>
      </c>
      <c r="E11" s="11" t="s">
        <v>99</v>
      </c>
      <c r="F11" s="11" t="s">
        <v>58</v>
      </c>
      <c r="G11" s="25">
        <f>COUNTIF(WeekdayMeals!$C$2:$E$8,B11)</f>
        <v>0</v>
      </c>
      <c r="H11" s="25">
        <f t="shared" si="0"/>
        <v>0</v>
      </c>
      <c r="I11" s="25">
        <f>INDEX(IngredTable[Price],MATCH(Table4[[#This Row],[Ingredient]],IngredTable[Ingredients],0))</f>
        <v>0.1</v>
      </c>
      <c r="J11" s="25">
        <f>Table4[[#This Row],[Qty]]*Table4[[#This Row],[Unit Cost]]</f>
        <v>0</v>
      </c>
    </row>
    <row r="12" spans="2:12" x14ac:dyDescent="0.25">
      <c r="B12" s="11" t="s">
        <v>111</v>
      </c>
      <c r="C12" s="10">
        <v>1</v>
      </c>
      <c r="D12" s="11" t="s">
        <v>186</v>
      </c>
      <c r="E12" s="11" t="s">
        <v>50</v>
      </c>
      <c r="F12" s="11" t="s">
        <v>57</v>
      </c>
      <c r="G12" s="25">
        <f>COUNTIF(WeekdayMeals!$C$2:$E$8,B12)</f>
        <v>0</v>
      </c>
      <c r="H12" s="25">
        <f t="shared" si="0"/>
        <v>0</v>
      </c>
      <c r="I12" s="25">
        <f>INDEX(IngredTable[Price],MATCH(Table4[[#This Row],[Ingredient]],IngredTable[Ingredients],0))</f>
        <v>0</v>
      </c>
      <c r="J12" s="25">
        <f>Table4[[#This Row],[Qty]]*Table4[[#This Row],[Unit Cost]]</f>
        <v>0</v>
      </c>
    </row>
    <row r="13" spans="2:12" x14ac:dyDescent="0.25">
      <c r="B13" s="11" t="s">
        <v>111</v>
      </c>
      <c r="C13" s="10">
        <v>2</v>
      </c>
      <c r="D13" s="11" t="s">
        <v>186</v>
      </c>
      <c r="E13" s="11" t="s">
        <v>113</v>
      </c>
      <c r="F13" s="11" t="s">
        <v>57</v>
      </c>
      <c r="G13" s="25">
        <f>COUNTIF(WeekdayMeals!$C$2:$E$8,B13)</f>
        <v>0</v>
      </c>
      <c r="H13" s="25">
        <f t="shared" si="0"/>
        <v>0</v>
      </c>
      <c r="I13" s="25">
        <f>INDEX(IngredTable[Price],MATCH(Table4[[#This Row],[Ingredient]],IngredTable[Ingredients],0))</f>
        <v>0</v>
      </c>
      <c r="J13" s="25">
        <f>Table4[[#This Row],[Qty]]*Table4[[#This Row],[Unit Cost]]</f>
        <v>0</v>
      </c>
    </row>
    <row r="14" spans="2:12" x14ac:dyDescent="0.25">
      <c r="B14" s="11" t="s">
        <v>111</v>
      </c>
      <c r="C14" s="10">
        <v>0.5</v>
      </c>
      <c r="D14" s="11" t="s">
        <v>186</v>
      </c>
      <c r="E14" s="11" t="s">
        <v>114</v>
      </c>
      <c r="F14" s="11" t="s">
        <v>57</v>
      </c>
      <c r="G14" s="25">
        <f>COUNTIF(WeekdayMeals!$C$2:$E$8,B14)</f>
        <v>0</v>
      </c>
      <c r="H14" s="25">
        <f t="shared" si="0"/>
        <v>0</v>
      </c>
      <c r="I14" s="25">
        <f>INDEX(IngredTable[Price],MATCH(Table4[[#This Row],[Ingredient]],IngredTable[Ingredients],0))</f>
        <v>0</v>
      </c>
      <c r="J14" s="25">
        <f>Table4[[#This Row],[Qty]]*Table4[[#This Row],[Unit Cost]]</f>
        <v>0</v>
      </c>
    </row>
    <row r="15" spans="2:12" x14ac:dyDescent="0.25">
      <c r="B15" s="11" t="s">
        <v>111</v>
      </c>
      <c r="C15" s="10">
        <v>1</v>
      </c>
      <c r="D15" s="11" t="s">
        <v>179</v>
      </c>
      <c r="E15" s="11" t="s">
        <v>112</v>
      </c>
      <c r="F15" s="11" t="s">
        <v>101</v>
      </c>
      <c r="G15" s="25">
        <f>COUNTIF(WeekdayMeals!$C$2:$E$8,B15)</f>
        <v>0</v>
      </c>
      <c r="H15" s="25">
        <f t="shared" si="0"/>
        <v>0</v>
      </c>
      <c r="I15" s="25">
        <f>INDEX(IngredTable[Price],MATCH(Table4[[#This Row],[Ingredient]],IngredTable[Ingredients],0))</f>
        <v>0.32</v>
      </c>
      <c r="J15" s="25">
        <f>Table4[[#This Row],[Qty]]*Table4[[#This Row],[Unit Cost]]</f>
        <v>0</v>
      </c>
    </row>
    <row r="16" spans="2:12" x14ac:dyDescent="0.25">
      <c r="B16" s="11" t="s">
        <v>117</v>
      </c>
      <c r="C16" s="10">
        <v>1</v>
      </c>
      <c r="D16" s="11" t="s">
        <v>179</v>
      </c>
      <c r="E16" s="11" t="s">
        <v>47</v>
      </c>
      <c r="F16" s="11" t="s">
        <v>56</v>
      </c>
      <c r="G16" s="25">
        <f>COUNTIF(WeekdayMeals!$C$2:$E$8,B16)</f>
        <v>0</v>
      </c>
      <c r="H16" s="25">
        <f t="shared" si="0"/>
        <v>0</v>
      </c>
      <c r="I16" s="25">
        <f>INDEX(IngredTable[Price],MATCH(Table4[[#This Row],[Ingredient]],IngredTable[Ingredients],0))</f>
        <v>0</v>
      </c>
      <c r="J16" s="25">
        <f>Table4[[#This Row],[Qty]]*Table4[[#This Row],[Unit Cost]]</f>
        <v>0</v>
      </c>
    </row>
    <row r="17" spans="2:10" x14ac:dyDescent="0.25">
      <c r="B17" s="11" t="s">
        <v>117</v>
      </c>
      <c r="C17" s="10">
        <v>1</v>
      </c>
      <c r="D17" s="11" t="s">
        <v>182</v>
      </c>
      <c r="E17" s="11" t="s">
        <v>48</v>
      </c>
      <c r="F17" s="11" t="s">
        <v>56</v>
      </c>
      <c r="G17" s="25">
        <f>COUNTIF(WeekdayMeals!$C$2:$E$8,B17)</f>
        <v>0</v>
      </c>
      <c r="H17" s="25">
        <f t="shared" si="0"/>
        <v>0</v>
      </c>
      <c r="I17" s="25">
        <f>INDEX(IngredTable[Price],MATCH(Table4[[#This Row],[Ingredient]],IngredTable[Ingredients],0))</f>
        <v>0</v>
      </c>
      <c r="J17" s="25">
        <f>Table4[[#This Row],[Qty]]*Table4[[#This Row],[Unit Cost]]</f>
        <v>0</v>
      </c>
    </row>
    <row r="18" spans="2:10" x14ac:dyDescent="0.25">
      <c r="B18" s="11" t="s">
        <v>117</v>
      </c>
      <c r="C18" s="10">
        <v>0.3</v>
      </c>
      <c r="D18" s="11" t="s">
        <v>184</v>
      </c>
      <c r="E18" s="11" t="s">
        <v>46</v>
      </c>
      <c r="F18" s="11" t="s">
        <v>55</v>
      </c>
      <c r="G18" s="25">
        <f>COUNTIF(WeekdayMeals!$C$2:$E$8,B18)</f>
        <v>0</v>
      </c>
      <c r="H18" s="25">
        <f t="shared" si="0"/>
        <v>0</v>
      </c>
      <c r="I18" s="25">
        <f>INDEX(IngredTable[Price],MATCH(Table4[[#This Row],[Ingredient]],IngredTable[Ingredients],0))</f>
        <v>0</v>
      </c>
      <c r="J18" s="25">
        <f>Table4[[#This Row],[Qty]]*Table4[[#This Row],[Unit Cost]]</f>
        <v>0</v>
      </c>
    </row>
    <row r="19" spans="2:10" x14ac:dyDescent="0.25">
      <c r="B19" s="11" t="s">
        <v>117</v>
      </c>
      <c r="C19" s="10">
        <v>0.2</v>
      </c>
      <c r="D19" s="11" t="s">
        <v>184</v>
      </c>
      <c r="E19" s="11" t="s">
        <v>83</v>
      </c>
      <c r="F19" s="11" t="s">
        <v>60</v>
      </c>
      <c r="G19" s="25">
        <f>COUNTIF(WeekdayMeals!$C$2:$E$8,B19)</f>
        <v>0</v>
      </c>
      <c r="H19" s="25">
        <f t="shared" si="0"/>
        <v>0</v>
      </c>
      <c r="I19" s="25">
        <f>INDEX(IngredTable[Price],MATCH(Table4[[#This Row],[Ingredient]],IngredTable[Ingredients],0))</f>
        <v>0</v>
      </c>
      <c r="J19" s="25">
        <f>Table4[[#This Row],[Qty]]*Table4[[#This Row],[Unit Cost]]</f>
        <v>0</v>
      </c>
    </row>
    <row r="20" spans="2:10" x14ac:dyDescent="0.25">
      <c r="B20" s="11" t="s">
        <v>117</v>
      </c>
      <c r="C20" s="10">
        <v>1</v>
      </c>
      <c r="D20" s="11" t="s">
        <v>186</v>
      </c>
      <c r="E20" s="11" t="s">
        <v>99</v>
      </c>
      <c r="F20" s="11" t="s">
        <v>58</v>
      </c>
      <c r="G20" s="25">
        <f>COUNTIF(WeekdayMeals!$C$2:$E$8,B20)</f>
        <v>0</v>
      </c>
      <c r="H20" s="25">
        <f t="shared" si="0"/>
        <v>0</v>
      </c>
      <c r="I20" s="25">
        <f>INDEX(IngredTable[Price],MATCH(Table4[[#This Row],[Ingredient]],IngredTable[Ingredients],0))</f>
        <v>0.1</v>
      </c>
      <c r="J20" s="25">
        <f>Table4[[#This Row],[Qty]]*Table4[[#This Row],[Unit Cost]]</f>
        <v>0</v>
      </c>
    </row>
    <row r="21" spans="2:10" x14ac:dyDescent="0.25">
      <c r="B21" s="11" t="s">
        <v>117</v>
      </c>
      <c r="C21" s="10">
        <v>2</v>
      </c>
      <c r="D21" s="11" t="s">
        <v>186</v>
      </c>
      <c r="E21" s="11" t="s">
        <v>50</v>
      </c>
      <c r="F21" s="11" t="s">
        <v>57</v>
      </c>
      <c r="G21" s="25">
        <f>COUNTIF(WeekdayMeals!$C$2:$E$8,B21)</f>
        <v>0</v>
      </c>
      <c r="H21" s="25">
        <f t="shared" si="0"/>
        <v>0</v>
      </c>
      <c r="I21" s="25">
        <f>INDEX(IngredTable[Price],MATCH(Table4[[#This Row],[Ingredient]],IngredTable[Ingredients],0))</f>
        <v>0</v>
      </c>
      <c r="J21" s="25">
        <f>Table4[[#This Row],[Qty]]*Table4[[#This Row],[Unit Cost]]</f>
        <v>0</v>
      </c>
    </row>
    <row r="22" spans="2:10" x14ac:dyDescent="0.25">
      <c r="B22" s="11" t="s">
        <v>117</v>
      </c>
      <c r="C22" s="10">
        <v>1</v>
      </c>
      <c r="D22" s="11" t="s">
        <v>186</v>
      </c>
      <c r="E22" s="11" t="s">
        <v>104</v>
      </c>
      <c r="F22" s="11" t="s">
        <v>57</v>
      </c>
      <c r="G22" s="25">
        <f>COUNTIF(WeekdayMeals!$C$2:$E$8,B22)</f>
        <v>0</v>
      </c>
      <c r="H22" s="25">
        <f t="shared" si="0"/>
        <v>0</v>
      </c>
      <c r="I22" s="25">
        <f>INDEX(IngredTable[Price],MATCH(Table4[[#This Row],[Ingredient]],IngredTable[Ingredients],0))</f>
        <v>0</v>
      </c>
      <c r="J22" s="25">
        <f>Table4[[#This Row],[Qty]]*Table4[[#This Row],[Unit Cost]]</f>
        <v>0</v>
      </c>
    </row>
    <row r="23" spans="2:10" x14ac:dyDescent="0.25">
      <c r="B23" s="11" t="s">
        <v>117</v>
      </c>
      <c r="C23" s="10">
        <v>1</v>
      </c>
      <c r="D23" s="11" t="s">
        <v>187</v>
      </c>
      <c r="E23" s="11" t="s">
        <v>112</v>
      </c>
      <c r="F23" s="11" t="s">
        <v>101</v>
      </c>
      <c r="G23" s="25">
        <f>COUNTIF(WeekdayMeals!$C$2:$E$8,B23)</f>
        <v>0</v>
      </c>
      <c r="H23" s="25">
        <f t="shared" si="0"/>
        <v>0</v>
      </c>
      <c r="I23" s="25">
        <f>INDEX(IngredTable[Price],MATCH(Table4[[#This Row],[Ingredient]],IngredTable[Ingredients],0))</f>
        <v>0.32</v>
      </c>
      <c r="J23" s="25">
        <f>Table4[[#This Row],[Qty]]*Table4[[#This Row],[Unit Cost]]</f>
        <v>0</v>
      </c>
    </row>
    <row r="24" spans="2:10" x14ac:dyDescent="0.25">
      <c r="B24" s="11" t="s">
        <v>115</v>
      </c>
      <c r="C24" s="10">
        <v>0.3</v>
      </c>
      <c r="D24" s="11" t="s">
        <v>184</v>
      </c>
      <c r="E24" s="11" t="s">
        <v>46</v>
      </c>
      <c r="F24" s="11" t="s">
        <v>55</v>
      </c>
      <c r="G24" s="25">
        <f>COUNTIF(WeekdayMeals!$C$2:$E$8,B24)</f>
        <v>0</v>
      </c>
      <c r="H24" s="25">
        <f t="shared" si="0"/>
        <v>0</v>
      </c>
      <c r="I24" s="25">
        <f>INDEX(IngredTable[Price],MATCH(Table4[[#This Row],[Ingredient]],IngredTable[Ingredients],0))</f>
        <v>0</v>
      </c>
      <c r="J24" s="25">
        <f>Table4[[#This Row],[Qty]]*Table4[[#This Row],[Unit Cost]]</f>
        <v>0</v>
      </c>
    </row>
    <row r="25" spans="2:10" x14ac:dyDescent="0.25">
      <c r="B25" s="11" t="s">
        <v>115</v>
      </c>
      <c r="C25" s="10">
        <v>0.3</v>
      </c>
      <c r="D25" s="11" t="s">
        <v>184</v>
      </c>
      <c r="E25" s="11" t="s">
        <v>69</v>
      </c>
      <c r="F25" s="11" t="s">
        <v>60</v>
      </c>
      <c r="G25" s="25">
        <f>COUNTIF(WeekdayMeals!$C$2:$E$8,B25)</f>
        <v>0</v>
      </c>
      <c r="H25" s="25">
        <f t="shared" si="0"/>
        <v>0</v>
      </c>
      <c r="I25" s="25">
        <f>INDEX(IngredTable[Price],MATCH(Table4[[#This Row],[Ingredient]],IngredTable[Ingredients],0))</f>
        <v>0.59</v>
      </c>
      <c r="J25" s="25">
        <f>Table4[[#This Row],[Qty]]*Table4[[#This Row],[Unit Cost]]</f>
        <v>0</v>
      </c>
    </row>
    <row r="26" spans="2:10" x14ac:dyDescent="0.25">
      <c r="B26" s="11" t="s">
        <v>115</v>
      </c>
      <c r="C26" s="10">
        <v>0.5</v>
      </c>
      <c r="D26" s="11" t="s">
        <v>184</v>
      </c>
      <c r="E26" s="11" t="s">
        <v>116</v>
      </c>
      <c r="F26" s="11" t="s">
        <v>57</v>
      </c>
      <c r="G26" s="25">
        <f>COUNTIF(WeekdayMeals!$C$2:$E$8,B26)</f>
        <v>0</v>
      </c>
      <c r="H26" s="25">
        <f t="shared" si="0"/>
        <v>0</v>
      </c>
      <c r="I26" s="25">
        <f>INDEX(IngredTable[Price],MATCH(Table4[[#This Row],[Ingredient]],IngredTable[Ingredients],0))</f>
        <v>0</v>
      </c>
      <c r="J26" s="25">
        <f>Table4[[#This Row],[Qty]]*Table4[[#This Row],[Unit Cost]]</f>
        <v>0</v>
      </c>
    </row>
    <row r="27" spans="2:10" x14ac:dyDescent="0.25">
      <c r="B27" s="11" t="s">
        <v>115</v>
      </c>
      <c r="C27" s="10">
        <v>0.02</v>
      </c>
      <c r="D27" s="11" t="s">
        <v>184</v>
      </c>
      <c r="E27" s="11" t="s">
        <v>71</v>
      </c>
      <c r="F27" s="12" t="s">
        <v>58</v>
      </c>
      <c r="G27" s="25">
        <f>COUNTIF(WeekdayMeals!$C$2:$E$8,B27)</f>
        <v>0</v>
      </c>
      <c r="H27" s="25">
        <f t="shared" si="0"/>
        <v>0</v>
      </c>
      <c r="I27" s="25">
        <f>INDEX(IngredTable[Price],MATCH(Table4[[#This Row],[Ingredient]],IngredTable[Ingredients],0))</f>
        <v>0</v>
      </c>
      <c r="J27" s="25">
        <f>Table4[[#This Row],[Qty]]*Table4[[#This Row],[Unit Cost]]</f>
        <v>0</v>
      </c>
    </row>
    <row r="28" spans="2:10" x14ac:dyDescent="0.25">
      <c r="B28" s="11" t="s">
        <v>115</v>
      </c>
      <c r="C28" s="10">
        <v>0.03</v>
      </c>
      <c r="D28" s="11" t="s">
        <v>185</v>
      </c>
      <c r="E28" s="11" t="s">
        <v>70</v>
      </c>
      <c r="F28" s="12" t="s">
        <v>58</v>
      </c>
      <c r="G28" s="25">
        <f>COUNTIF(WeekdayMeals!$C$2:$E$8,B28)</f>
        <v>0</v>
      </c>
      <c r="H28" s="25">
        <f t="shared" si="0"/>
        <v>0</v>
      </c>
      <c r="I28" s="25">
        <f>INDEX(IngredTable[Price],MATCH(Table4[[#This Row],[Ingredient]],IngredTable[Ingredients],0))</f>
        <v>0</v>
      </c>
      <c r="J28" s="25">
        <f>Table4[[#This Row],[Qty]]*Table4[[#This Row],[Unit Cost]]</f>
        <v>0</v>
      </c>
    </row>
    <row r="29" spans="2:10" x14ac:dyDescent="0.25">
      <c r="B29" s="11" t="s">
        <v>115</v>
      </c>
      <c r="C29" s="10">
        <v>1</v>
      </c>
      <c r="D29" s="11" t="s">
        <v>186</v>
      </c>
      <c r="E29" s="11" t="s">
        <v>99</v>
      </c>
      <c r="F29" s="11" t="s">
        <v>58</v>
      </c>
      <c r="G29" s="25">
        <f>COUNTIF(WeekdayMeals!$C$2:$E$8,B29)</f>
        <v>0</v>
      </c>
      <c r="H29" s="25">
        <f t="shared" si="0"/>
        <v>0</v>
      </c>
      <c r="I29" s="25">
        <f>INDEX(IngredTable[Price],MATCH(Table4[[#This Row],[Ingredient]],IngredTable[Ingredients],0))</f>
        <v>0.1</v>
      </c>
      <c r="J29" s="25">
        <f>Table4[[#This Row],[Qty]]*Table4[[#This Row],[Unit Cost]]</f>
        <v>0</v>
      </c>
    </row>
    <row r="30" spans="2:10" x14ac:dyDescent="0.25">
      <c r="B30" s="11" t="s">
        <v>115</v>
      </c>
      <c r="C30" s="10">
        <v>2</v>
      </c>
      <c r="D30" s="11" t="s">
        <v>186</v>
      </c>
      <c r="E30" s="11" t="s">
        <v>50</v>
      </c>
      <c r="F30" s="11" t="s">
        <v>57</v>
      </c>
      <c r="G30" s="25">
        <f>COUNTIF(WeekdayMeals!$C$2:$E$8,B30)</f>
        <v>0</v>
      </c>
      <c r="H30" s="25">
        <f t="shared" si="0"/>
        <v>0</v>
      </c>
      <c r="I30" s="25">
        <f>INDEX(IngredTable[Price],MATCH(Table4[[#This Row],[Ingredient]],IngredTable[Ingredients],0))</f>
        <v>0</v>
      </c>
      <c r="J30" s="25">
        <f>Table4[[#This Row],[Qty]]*Table4[[#This Row],[Unit Cost]]</f>
        <v>0</v>
      </c>
    </row>
    <row r="31" spans="2:10" x14ac:dyDescent="0.25">
      <c r="B31" s="11" t="s">
        <v>115</v>
      </c>
      <c r="C31" s="10">
        <v>1</v>
      </c>
      <c r="D31" s="11" t="s">
        <v>187</v>
      </c>
      <c r="E31" s="11" t="s">
        <v>112</v>
      </c>
      <c r="F31" s="11" t="s">
        <v>101</v>
      </c>
      <c r="G31" s="25">
        <f>COUNTIF(WeekdayMeals!$C$2:$E$8,B31)</f>
        <v>0</v>
      </c>
      <c r="H31" s="25">
        <f t="shared" si="0"/>
        <v>0</v>
      </c>
      <c r="I31" s="25">
        <f>INDEX(IngredTable[Price],MATCH(Table4[[#This Row],[Ingredient]],IngredTable[Ingredients],0))</f>
        <v>0.32</v>
      </c>
      <c r="J31" s="25">
        <f>Table4[[#This Row],[Qty]]*Table4[[#This Row],[Unit Cost]]</f>
        <v>0</v>
      </c>
    </row>
    <row r="32" spans="2:10" x14ac:dyDescent="0.25">
      <c r="B32" s="11" t="s">
        <v>230</v>
      </c>
      <c r="C32" s="10">
        <v>0.1</v>
      </c>
      <c r="D32" s="11" t="s">
        <v>184</v>
      </c>
      <c r="E32" s="11" t="s">
        <v>191</v>
      </c>
      <c r="F32" s="11" t="s">
        <v>58</v>
      </c>
      <c r="G32" s="25">
        <f>COUNTIF(WeekdayMeals!$C$2:$E$8,B32)</f>
        <v>0</v>
      </c>
      <c r="H32" s="25">
        <f t="shared" si="0"/>
        <v>0</v>
      </c>
      <c r="I32" s="25">
        <f>INDEX(IngredTable[Price],MATCH(Table4[[#This Row],[Ingredient]],IngredTable[Ingredients],0))</f>
        <v>0</v>
      </c>
      <c r="J32" s="25">
        <f>Table4[[#This Row],[Qty]]*Table4[[#This Row],[Unit Cost]]</f>
        <v>0</v>
      </c>
    </row>
    <row r="33" spans="2:10" x14ac:dyDescent="0.25">
      <c r="B33" s="11" t="s">
        <v>230</v>
      </c>
      <c r="C33" s="10">
        <v>0.01</v>
      </c>
      <c r="D33" s="11" t="s">
        <v>185</v>
      </c>
      <c r="E33" s="11" t="s">
        <v>232</v>
      </c>
      <c r="F33" s="11" t="s">
        <v>85</v>
      </c>
      <c r="G33" s="25">
        <f>COUNTIF(WeekdayMeals!$C$2:$E$8,B33)</f>
        <v>0</v>
      </c>
      <c r="H33" s="25">
        <f t="shared" si="0"/>
        <v>0</v>
      </c>
      <c r="I33" s="25">
        <f>INDEX(IngredTable[Price],MATCH(Table4[[#This Row],[Ingredient]],IngredTable[Ingredients],0))</f>
        <v>0</v>
      </c>
      <c r="J33" s="25">
        <f>Table4[[#This Row],[Qty]]*Table4[[#This Row],[Unit Cost]]</f>
        <v>0</v>
      </c>
    </row>
    <row r="34" spans="2:10" x14ac:dyDescent="0.25">
      <c r="B34" s="11" t="s">
        <v>230</v>
      </c>
      <c r="C34" s="10">
        <v>0.01</v>
      </c>
      <c r="D34" s="11" t="s">
        <v>185</v>
      </c>
      <c r="E34" s="11" t="s">
        <v>233</v>
      </c>
      <c r="F34" s="11" t="s">
        <v>85</v>
      </c>
      <c r="G34" s="25">
        <f>COUNTIF(WeekdayMeals!$C$2:$E$8,B34)</f>
        <v>0</v>
      </c>
      <c r="H34" s="25">
        <f t="shared" si="0"/>
        <v>0</v>
      </c>
      <c r="I34" s="25">
        <f>INDEX(IngredTable[Price],MATCH(Table4[[#This Row],[Ingredient]],IngredTable[Ingredients],0))</f>
        <v>0</v>
      </c>
      <c r="J34" s="25">
        <f>Table4[[#This Row],[Qty]]*Table4[[#This Row],[Unit Cost]]</f>
        <v>0</v>
      </c>
    </row>
    <row r="35" spans="2:10" x14ac:dyDescent="0.25">
      <c r="B35" s="11" t="s">
        <v>230</v>
      </c>
      <c r="C35" s="10">
        <v>0.1</v>
      </c>
      <c r="D35" s="11" t="s">
        <v>184</v>
      </c>
      <c r="E35" s="11" t="s">
        <v>234</v>
      </c>
      <c r="F35" s="11" t="s">
        <v>55</v>
      </c>
      <c r="G35" s="25">
        <f>COUNTIF(WeekdayMeals!$C$2:$E$8,B35)</f>
        <v>0</v>
      </c>
      <c r="H35" s="25">
        <f t="shared" si="0"/>
        <v>0</v>
      </c>
      <c r="I35" s="25">
        <f>INDEX(IngredTable[Price],MATCH(Table4[[#This Row],[Ingredient]],IngredTable[Ingredients],0))</f>
        <v>6</v>
      </c>
      <c r="J35" s="25">
        <f>Table4[[#This Row],[Qty]]*Table4[[#This Row],[Unit Cost]]</f>
        <v>0</v>
      </c>
    </row>
    <row r="36" spans="2:10" x14ac:dyDescent="0.25">
      <c r="B36" s="11" t="s">
        <v>230</v>
      </c>
      <c r="C36" s="10">
        <v>0.1</v>
      </c>
      <c r="D36" s="11" t="s">
        <v>184</v>
      </c>
      <c r="E36" s="11" t="s">
        <v>235</v>
      </c>
      <c r="F36" s="11" t="s">
        <v>55</v>
      </c>
      <c r="G36" s="25">
        <f>COUNTIF(WeekdayMeals!$C$2:$E$8,B36)</f>
        <v>0</v>
      </c>
      <c r="H36" s="25">
        <f t="shared" si="0"/>
        <v>0</v>
      </c>
      <c r="I36" s="25">
        <f>INDEX(IngredTable[Price],MATCH(Table4[[#This Row],[Ingredient]],IngredTable[Ingredients],0))</f>
        <v>0</v>
      </c>
      <c r="J36" s="25">
        <f>Table4[[#This Row],[Qty]]*Table4[[#This Row],[Unit Cost]]</f>
        <v>0</v>
      </c>
    </row>
    <row r="37" spans="2:10" x14ac:dyDescent="0.25">
      <c r="B37" s="11" t="s">
        <v>230</v>
      </c>
      <c r="C37" s="10">
        <v>0.1</v>
      </c>
      <c r="D37" s="11" t="s">
        <v>184</v>
      </c>
      <c r="E37" s="11" t="s">
        <v>154</v>
      </c>
      <c r="F37" s="11" t="s">
        <v>55</v>
      </c>
      <c r="G37" s="25">
        <f>COUNTIF(WeekdayMeals!$C$2:$E$8,B37)</f>
        <v>0</v>
      </c>
      <c r="H37" s="25">
        <f t="shared" si="0"/>
        <v>0</v>
      </c>
      <c r="I37" s="25">
        <f>INDEX(IngredTable[Price],MATCH(Table4[[#This Row],[Ingredient]],IngredTable[Ingredients],0))</f>
        <v>0</v>
      </c>
      <c r="J37" s="25">
        <f>Table4[[#This Row],[Qty]]*Table4[[#This Row],[Unit Cost]]</f>
        <v>0</v>
      </c>
    </row>
    <row r="38" spans="2:10" x14ac:dyDescent="0.25">
      <c r="B38" s="11" t="s">
        <v>230</v>
      </c>
      <c r="C38" s="10">
        <v>0.1</v>
      </c>
      <c r="D38" s="11" t="s">
        <v>184</v>
      </c>
      <c r="E38" s="11" t="s">
        <v>140</v>
      </c>
      <c r="F38" s="11" t="s">
        <v>55</v>
      </c>
      <c r="G38" s="25">
        <f>COUNTIF(WeekdayMeals!$C$2:$E$8,B38)</f>
        <v>0</v>
      </c>
      <c r="H38" s="25">
        <f t="shared" si="0"/>
        <v>0</v>
      </c>
      <c r="I38" s="25">
        <f>INDEX(IngredTable[Price],MATCH(Table4[[#This Row],[Ingredient]],IngredTable[Ingredients],0))</f>
        <v>0</v>
      </c>
      <c r="J38" s="25">
        <f>Table4[[#This Row],[Qty]]*Table4[[#This Row],[Unit Cost]]</f>
        <v>0</v>
      </c>
    </row>
    <row r="39" spans="2:10" x14ac:dyDescent="0.25">
      <c r="B39" s="11" t="s">
        <v>230</v>
      </c>
      <c r="C39" s="10">
        <v>0.5</v>
      </c>
      <c r="D39" s="11" t="s">
        <v>186</v>
      </c>
      <c r="E39" s="11" t="s">
        <v>236</v>
      </c>
      <c r="F39" s="11" t="s">
        <v>60</v>
      </c>
      <c r="G39" s="25">
        <f>COUNTIF(WeekdayMeals!$C$2:$E$8,B39)</f>
        <v>0</v>
      </c>
      <c r="H39" s="25">
        <f t="shared" si="0"/>
        <v>0</v>
      </c>
      <c r="I39" s="25">
        <f>INDEX(IngredTable[Price],MATCH(Table4[[#This Row],[Ingredient]],IngredTable[Ingredients],0))</f>
        <v>0</v>
      </c>
      <c r="J39" s="25">
        <f>Table4[[#This Row],[Qty]]*Table4[[#This Row],[Unit Cost]]</f>
        <v>0</v>
      </c>
    </row>
    <row r="40" spans="2:10" x14ac:dyDescent="0.25">
      <c r="B40" s="11" t="s">
        <v>175</v>
      </c>
      <c r="C40" s="10">
        <v>1</v>
      </c>
      <c r="D40" s="11" t="s">
        <v>179</v>
      </c>
      <c r="E40" s="11" t="s">
        <v>177</v>
      </c>
      <c r="F40" s="11" t="s">
        <v>85</v>
      </c>
      <c r="G40" s="25">
        <f>COUNTIF(WeekdayMeals!$C$2:$E$8,B40)</f>
        <v>0</v>
      </c>
      <c r="H40" s="25">
        <f t="shared" si="0"/>
        <v>0</v>
      </c>
      <c r="I40" s="25">
        <f>INDEX(IngredTable[Price],MATCH(Table4[[#This Row],[Ingredient]],IngredTable[Ingredients],0))</f>
        <v>0</v>
      </c>
      <c r="J40" s="25">
        <f>Table4[[#This Row],[Qty]]*Table4[[#This Row],[Unit Cost]]</f>
        <v>0</v>
      </c>
    </row>
    <row r="41" spans="2:10" x14ac:dyDescent="0.25">
      <c r="B41" s="11" t="s">
        <v>175</v>
      </c>
      <c r="C41" s="10">
        <v>1</v>
      </c>
      <c r="D41" s="11" t="s">
        <v>181</v>
      </c>
      <c r="E41" s="11" t="s">
        <v>178</v>
      </c>
      <c r="F41" s="11" t="s">
        <v>85</v>
      </c>
      <c r="G41" s="25">
        <f>COUNTIF(WeekdayMeals!$C$2:$E$8,B41)</f>
        <v>0</v>
      </c>
      <c r="H41" s="25">
        <f t="shared" si="0"/>
        <v>0</v>
      </c>
      <c r="I41" s="25">
        <f>INDEX(IngredTable[Price],MATCH(Table4[[#This Row],[Ingredient]],IngredTable[Ingredients],0))</f>
        <v>0</v>
      </c>
      <c r="J41" s="25">
        <f>Table4[[#This Row],[Qty]]*Table4[[#This Row],[Unit Cost]]</f>
        <v>0</v>
      </c>
    </row>
    <row r="42" spans="2:10" x14ac:dyDescent="0.25">
      <c r="B42" s="11" t="s">
        <v>175</v>
      </c>
      <c r="C42" s="10">
        <v>0.4</v>
      </c>
      <c r="D42" s="11" t="s">
        <v>184</v>
      </c>
      <c r="E42" s="11" t="s">
        <v>61</v>
      </c>
      <c r="F42" s="11" t="s">
        <v>55</v>
      </c>
      <c r="G42" s="25">
        <f>COUNTIF(WeekdayMeals!$C$2:$E$8,B42)</f>
        <v>0</v>
      </c>
      <c r="H42" s="25">
        <f t="shared" si="0"/>
        <v>0</v>
      </c>
      <c r="I42" s="25">
        <f>INDEX(IngredTable[Price],MATCH(Table4[[#This Row],[Ingredient]],IngredTable[Ingredients],0))</f>
        <v>0</v>
      </c>
      <c r="J42" s="25">
        <f>Table4[[#This Row],[Qty]]*Table4[[#This Row],[Unit Cost]]</f>
        <v>0</v>
      </c>
    </row>
    <row r="43" spans="2:10" x14ac:dyDescent="0.25">
      <c r="B43" s="11" t="s">
        <v>175</v>
      </c>
      <c r="C43" s="10">
        <v>0.2</v>
      </c>
      <c r="D43" s="11" t="s">
        <v>184</v>
      </c>
      <c r="E43" s="11" t="s">
        <v>176</v>
      </c>
      <c r="F43" s="11" t="s">
        <v>45</v>
      </c>
      <c r="G43" s="25">
        <f>COUNTIF(WeekdayMeals!$C$2:$E$8,B43)</f>
        <v>0</v>
      </c>
      <c r="H43" s="25">
        <f t="shared" si="0"/>
        <v>0</v>
      </c>
      <c r="I43" s="25">
        <f>INDEX(IngredTable[Price],MATCH(Table4[[#This Row],[Ingredient]],IngredTable[Ingredients],0))</f>
        <v>0</v>
      </c>
      <c r="J43" s="25">
        <f>Table4[[#This Row],[Qty]]*Table4[[#This Row],[Unit Cost]]</f>
        <v>0</v>
      </c>
    </row>
    <row r="44" spans="2:10" x14ac:dyDescent="0.25">
      <c r="B44" s="11" t="s">
        <v>175</v>
      </c>
      <c r="C44" s="10">
        <v>4</v>
      </c>
      <c r="D44" s="11" t="s">
        <v>186</v>
      </c>
      <c r="E44" s="11" t="s">
        <v>173</v>
      </c>
      <c r="F44" s="11" t="s">
        <v>60</v>
      </c>
      <c r="G44" s="25">
        <f>COUNTIF(WeekdayMeals!$C$2:$E$8,B44)</f>
        <v>0</v>
      </c>
      <c r="H44" s="25">
        <f t="shared" si="0"/>
        <v>0</v>
      </c>
      <c r="I44" s="25">
        <f>INDEX(IngredTable[Price],MATCH(Table4[[#This Row],[Ingredient]],IngredTable[Ingredients],0))</f>
        <v>0</v>
      </c>
      <c r="J44" s="25">
        <f>Table4[[#This Row],[Qty]]*Table4[[#This Row],[Unit Cost]]</f>
        <v>0</v>
      </c>
    </row>
    <row r="45" spans="2:10" x14ac:dyDescent="0.25">
      <c r="B45" s="11" t="s">
        <v>175</v>
      </c>
      <c r="C45" s="10">
        <v>1</v>
      </c>
      <c r="D45" s="11" t="s">
        <v>186</v>
      </c>
      <c r="E45" s="11" t="s">
        <v>64</v>
      </c>
      <c r="F45" s="11" t="s">
        <v>57</v>
      </c>
      <c r="G45" s="25">
        <f>COUNTIF(WeekdayMeals!$C$2:$E$8,B45)</f>
        <v>0</v>
      </c>
      <c r="H45" s="25">
        <f t="shared" si="0"/>
        <v>0</v>
      </c>
      <c r="I45" s="25">
        <f>INDEX(IngredTable[Price],MATCH(Table4[[#This Row],[Ingredient]],IngredTable[Ingredients],0))</f>
        <v>0.69</v>
      </c>
      <c r="J45" s="25">
        <f>Table4[[#This Row],[Qty]]*Table4[[#This Row],[Unit Cost]]</f>
        <v>0</v>
      </c>
    </row>
    <row r="46" spans="2:10" x14ac:dyDescent="0.25">
      <c r="B46" s="11" t="s">
        <v>139</v>
      </c>
      <c r="C46" s="10">
        <v>1</v>
      </c>
      <c r="D46" s="11" t="s">
        <v>183</v>
      </c>
      <c r="E46" s="11" t="s">
        <v>68</v>
      </c>
      <c r="F46" s="11" t="s">
        <v>57</v>
      </c>
      <c r="G46" s="25">
        <f>COUNTIF(WeekdayMeals!$C$2:$E$8,B46)</f>
        <v>0</v>
      </c>
      <c r="H46" s="25">
        <f t="shared" si="0"/>
        <v>0</v>
      </c>
      <c r="I46" s="25">
        <f>INDEX(IngredTable[Price],MATCH(Table4[[#This Row],[Ingredient]],IngredTable[Ingredients],0))</f>
        <v>0</v>
      </c>
      <c r="J46" s="25">
        <f>Table4[[#This Row],[Qty]]*Table4[[#This Row],[Unit Cost]]</f>
        <v>0</v>
      </c>
    </row>
    <row r="47" spans="2:10" x14ac:dyDescent="0.25">
      <c r="B47" s="11" t="s">
        <v>139</v>
      </c>
      <c r="C47" s="10">
        <v>0.25</v>
      </c>
      <c r="D47" s="11" t="s">
        <v>184</v>
      </c>
      <c r="E47" s="11" t="s">
        <v>123</v>
      </c>
      <c r="F47" s="11" t="s">
        <v>45</v>
      </c>
      <c r="G47" s="25">
        <f>COUNTIF(WeekdayMeals!$C$2:$E$8,B47)</f>
        <v>0</v>
      </c>
      <c r="H47" s="25">
        <f t="shared" si="0"/>
        <v>0</v>
      </c>
      <c r="I47" s="25">
        <f>INDEX(IngredTable[Price],MATCH(Table4[[#This Row],[Ingredient]],IngredTable[Ingredients],0))</f>
        <v>0</v>
      </c>
      <c r="J47" s="25">
        <f>Table4[[#This Row],[Qty]]*Table4[[#This Row],[Unit Cost]]</f>
        <v>0</v>
      </c>
    </row>
    <row r="48" spans="2:10" x14ac:dyDescent="0.25">
      <c r="B48" s="11" t="s">
        <v>139</v>
      </c>
      <c r="C48" s="10">
        <v>0.1</v>
      </c>
      <c r="D48" s="11" t="s">
        <v>184</v>
      </c>
      <c r="E48" s="11" t="s">
        <v>140</v>
      </c>
      <c r="F48" s="11" t="s">
        <v>55</v>
      </c>
      <c r="G48" s="25">
        <f>COUNTIF(WeekdayMeals!$C$2:$E$8,B48)</f>
        <v>0</v>
      </c>
      <c r="H48" s="25">
        <f t="shared" si="0"/>
        <v>0</v>
      </c>
      <c r="I48" s="25">
        <f>INDEX(IngredTable[Price],MATCH(Table4[[#This Row],[Ingredient]],IngredTable[Ingredients],0))</f>
        <v>0</v>
      </c>
      <c r="J48" s="25">
        <f>Table4[[#This Row],[Qty]]*Table4[[#This Row],[Unit Cost]]</f>
        <v>0</v>
      </c>
    </row>
    <row r="49" spans="2:10" x14ac:dyDescent="0.25">
      <c r="B49" s="11" t="s">
        <v>139</v>
      </c>
      <c r="C49" s="10">
        <v>7.0000000000000007E-2</v>
      </c>
      <c r="D49" s="11" t="s">
        <v>184</v>
      </c>
      <c r="E49" s="11" t="s">
        <v>52</v>
      </c>
      <c r="F49" s="11" t="s">
        <v>58</v>
      </c>
      <c r="G49" s="25">
        <f>COUNTIF(WeekdayMeals!$C$2:$E$8,B49)</f>
        <v>0</v>
      </c>
      <c r="H49" s="25">
        <f t="shared" si="0"/>
        <v>0</v>
      </c>
      <c r="I49" s="25">
        <f>INDEX(IngredTable[Price],MATCH(Table4[[#This Row],[Ingredient]],IngredTable[Ingredients],0))</f>
        <v>13.9</v>
      </c>
      <c r="J49" s="25">
        <f>Table4[[#This Row],[Qty]]*Table4[[#This Row],[Unit Cost]]</f>
        <v>0</v>
      </c>
    </row>
    <row r="50" spans="2:10" x14ac:dyDescent="0.25">
      <c r="B50" s="11" t="s">
        <v>139</v>
      </c>
      <c r="C50" s="10">
        <v>2</v>
      </c>
      <c r="D50" s="11" t="s">
        <v>186</v>
      </c>
      <c r="E50" s="11" t="s">
        <v>99</v>
      </c>
      <c r="F50" s="11" t="s">
        <v>58</v>
      </c>
      <c r="G50" s="25">
        <f>COUNTIF(WeekdayMeals!$C$2:$E$8,B50)</f>
        <v>0</v>
      </c>
      <c r="H50" s="25">
        <f t="shared" si="0"/>
        <v>0</v>
      </c>
      <c r="I50" s="25">
        <f>INDEX(IngredTable[Price],MATCH(Table4[[#This Row],[Ingredient]],IngredTable[Ingredients],0))</f>
        <v>0.1</v>
      </c>
      <c r="J50" s="25">
        <f>Table4[[#This Row],[Qty]]*Table4[[#This Row],[Unit Cost]]</f>
        <v>0</v>
      </c>
    </row>
    <row r="51" spans="2:10" x14ac:dyDescent="0.25">
      <c r="B51" s="11" t="s">
        <v>251</v>
      </c>
      <c r="C51" s="10">
        <v>0.05</v>
      </c>
      <c r="D51" s="11" t="s">
        <v>184</v>
      </c>
      <c r="E51" s="11" t="s">
        <v>294</v>
      </c>
      <c r="F51" s="11" t="s">
        <v>101</v>
      </c>
      <c r="G51" s="25">
        <f>COUNTIF(WeekdayMeals!$C$2:$E$8,B51)</f>
        <v>0</v>
      </c>
      <c r="H51" s="25">
        <f t="shared" si="0"/>
        <v>0</v>
      </c>
      <c r="I51" s="25">
        <f>INDEX(IngredTable[Price],MATCH(Table4[[#This Row],[Ingredient]],IngredTable[Ingredients],0))</f>
        <v>0</v>
      </c>
      <c r="J51" s="25">
        <f>Table4[[#This Row],[Qty]]*Table4[[#This Row],[Unit Cost]]</f>
        <v>0</v>
      </c>
    </row>
    <row r="52" spans="2:10" x14ac:dyDescent="0.25">
      <c r="B52" s="11" t="s">
        <v>251</v>
      </c>
      <c r="C52" s="10">
        <v>0.02</v>
      </c>
      <c r="D52" s="11" t="s">
        <v>185</v>
      </c>
      <c r="E52" s="11" t="s">
        <v>293</v>
      </c>
      <c r="F52" s="11" t="s">
        <v>265</v>
      </c>
      <c r="G52" s="25">
        <f>COUNTIF(WeekdayMeals!$C$2:$E$8,B52)</f>
        <v>0</v>
      </c>
      <c r="H52" s="25">
        <f t="shared" si="0"/>
        <v>0</v>
      </c>
      <c r="I52" s="25">
        <f>INDEX(IngredTable[Price],MATCH(Table4[[#This Row],[Ingredient]],IngredTable[Ingredients],0))</f>
        <v>0</v>
      </c>
      <c r="J52" s="25">
        <f>Table4[[#This Row],[Qty]]*Table4[[#This Row],[Unit Cost]]</f>
        <v>0</v>
      </c>
    </row>
    <row r="53" spans="2:10" x14ac:dyDescent="0.25">
      <c r="B53" s="11" t="s">
        <v>132</v>
      </c>
      <c r="C53" s="10">
        <v>0.5</v>
      </c>
      <c r="D53" s="11" t="s">
        <v>182</v>
      </c>
      <c r="E53" s="11" t="s">
        <v>130</v>
      </c>
      <c r="F53" s="11" t="s">
        <v>58</v>
      </c>
      <c r="G53" s="25">
        <f>COUNTIF(WeekdayMeals!$C$2:$E$8,B53)</f>
        <v>0</v>
      </c>
      <c r="H53" s="25">
        <f t="shared" si="0"/>
        <v>0</v>
      </c>
      <c r="I53" s="25">
        <f>INDEX(IngredTable[Price],MATCH(Table4[[#This Row],[Ingredient]],IngredTable[Ingredients],0))</f>
        <v>0</v>
      </c>
      <c r="J53" s="25">
        <f>Table4[[#This Row],[Qty]]*Table4[[#This Row],[Unit Cost]]</f>
        <v>0</v>
      </c>
    </row>
    <row r="54" spans="2:10" x14ac:dyDescent="0.25">
      <c r="B54" s="11" t="s">
        <v>132</v>
      </c>
      <c r="C54" s="10">
        <v>0.3</v>
      </c>
      <c r="D54" s="11" t="s">
        <v>184</v>
      </c>
      <c r="E54" s="11" t="s">
        <v>129</v>
      </c>
      <c r="F54" s="11" t="s">
        <v>45</v>
      </c>
      <c r="G54" s="25">
        <f>COUNTIF(WeekdayMeals!$C$2:$E$8,B54)</f>
        <v>0</v>
      </c>
      <c r="H54" s="25">
        <f t="shared" si="0"/>
        <v>0</v>
      </c>
      <c r="I54" s="25">
        <f>INDEX(IngredTable[Price],MATCH(Table4[[#This Row],[Ingredient]],IngredTable[Ingredients],0))</f>
        <v>0</v>
      </c>
      <c r="J54" s="25">
        <f>Table4[[#This Row],[Qty]]*Table4[[#This Row],[Unit Cost]]</f>
        <v>0</v>
      </c>
    </row>
    <row r="55" spans="2:10" x14ac:dyDescent="0.25">
      <c r="B55" s="11" t="s">
        <v>132</v>
      </c>
      <c r="C55" s="10">
        <v>0.15</v>
      </c>
      <c r="D55" s="11" t="s">
        <v>184</v>
      </c>
      <c r="E55" s="11" t="s">
        <v>96</v>
      </c>
      <c r="F55" s="11" t="s">
        <v>57</v>
      </c>
      <c r="G55" s="25">
        <f>COUNTIF(WeekdayMeals!$C$2:$E$8,B55)</f>
        <v>0</v>
      </c>
      <c r="H55" s="25">
        <f t="shared" si="0"/>
        <v>0</v>
      </c>
      <c r="I55" s="25">
        <f>INDEX(IngredTable[Price],MATCH(Table4[[#This Row],[Ingredient]],IngredTable[Ingredients],0))</f>
        <v>3.56</v>
      </c>
      <c r="J55" s="25">
        <f>Table4[[#This Row],[Qty]]*Table4[[#This Row],[Unit Cost]]</f>
        <v>0</v>
      </c>
    </row>
    <row r="56" spans="2:10" x14ac:dyDescent="0.25">
      <c r="B56" s="11" t="s">
        <v>132</v>
      </c>
      <c r="C56" s="10">
        <v>0.2</v>
      </c>
      <c r="D56" s="11" t="s">
        <v>184</v>
      </c>
      <c r="E56" s="11" t="s">
        <v>131</v>
      </c>
      <c r="F56" s="11" t="s">
        <v>55</v>
      </c>
      <c r="G56" s="25">
        <f>COUNTIF(WeekdayMeals!$C$2:$E$8,B56)</f>
        <v>0</v>
      </c>
      <c r="H56" s="25">
        <f t="shared" si="0"/>
        <v>0</v>
      </c>
      <c r="I56" s="25">
        <f>INDEX(IngredTable[Price],MATCH(Table4[[#This Row],[Ingredient]],IngredTable[Ingredients],0))</f>
        <v>0</v>
      </c>
      <c r="J56" s="25">
        <f>Table4[[#This Row],[Qty]]*Table4[[#This Row],[Unit Cost]]</f>
        <v>0</v>
      </c>
    </row>
    <row r="57" spans="2:10" x14ac:dyDescent="0.25">
      <c r="B57" s="11" t="s">
        <v>132</v>
      </c>
      <c r="C57" s="10">
        <v>1</v>
      </c>
      <c r="D57" s="11" t="s">
        <v>186</v>
      </c>
      <c r="E57" s="11" t="s">
        <v>50</v>
      </c>
      <c r="F57" s="11" t="s">
        <v>57</v>
      </c>
      <c r="G57" s="25">
        <f>COUNTIF(WeekdayMeals!$C$2:$E$8,B57)</f>
        <v>0</v>
      </c>
      <c r="H57" s="25">
        <f t="shared" si="0"/>
        <v>0</v>
      </c>
      <c r="I57" s="25">
        <f>INDEX(IngredTable[Price],MATCH(Table4[[#This Row],[Ingredient]],IngredTable[Ingredients],0))</f>
        <v>0</v>
      </c>
      <c r="J57" s="25">
        <f>Table4[[#This Row],[Qty]]*Table4[[#This Row],[Unit Cost]]</f>
        <v>0</v>
      </c>
    </row>
    <row r="58" spans="2:10" x14ac:dyDescent="0.25">
      <c r="B58" s="11" t="s">
        <v>218</v>
      </c>
      <c r="C58" s="10">
        <v>1</v>
      </c>
      <c r="D58" s="11" t="s">
        <v>180</v>
      </c>
      <c r="E58" s="11" t="s">
        <v>219</v>
      </c>
      <c r="F58" s="11" t="s">
        <v>60</v>
      </c>
      <c r="G58" s="25">
        <f>COUNTIF(WeekdayMeals!$C$2:$E$8,B58)</f>
        <v>0</v>
      </c>
      <c r="H58" s="25">
        <f t="shared" si="0"/>
        <v>0</v>
      </c>
      <c r="I58" s="25">
        <f>INDEX(IngredTable[Price],MATCH(Table4[[#This Row],[Ingredient]],IngredTable[Ingredients],0))</f>
        <v>0</v>
      </c>
      <c r="J58" s="25">
        <f>Table4[[#This Row],[Qty]]*Table4[[#This Row],[Unit Cost]]</f>
        <v>0</v>
      </c>
    </row>
    <row r="59" spans="2:10" x14ac:dyDescent="0.25">
      <c r="B59" s="11" t="s">
        <v>218</v>
      </c>
      <c r="C59" s="10">
        <v>6</v>
      </c>
      <c r="D59" s="11" t="s">
        <v>186</v>
      </c>
      <c r="E59" s="11" t="s">
        <v>127</v>
      </c>
      <c r="F59" s="11" t="s">
        <v>55</v>
      </c>
      <c r="G59" s="25">
        <f>COUNTIF(WeekdayMeals!$C$2:$E$8,B59)</f>
        <v>0</v>
      </c>
      <c r="H59" s="25">
        <f t="shared" si="0"/>
        <v>0</v>
      </c>
      <c r="I59" s="25">
        <f>INDEX(IngredTable[Price],MATCH(Table4[[#This Row],[Ingredient]],IngredTable[Ingredients],0))</f>
        <v>0</v>
      </c>
      <c r="J59" s="25">
        <f>Table4[[#This Row],[Qty]]*Table4[[#This Row],[Unit Cost]]</f>
        <v>0</v>
      </c>
    </row>
    <row r="60" spans="2:10" x14ac:dyDescent="0.25">
      <c r="B60" s="11" t="s">
        <v>218</v>
      </c>
      <c r="C60" s="10">
        <v>6</v>
      </c>
      <c r="D60" s="11" t="s">
        <v>186</v>
      </c>
      <c r="E60" s="11" t="s">
        <v>220</v>
      </c>
      <c r="F60" s="11" t="s">
        <v>58</v>
      </c>
      <c r="G60" s="25">
        <f>COUNTIF(WeekdayMeals!$C$2:$E$8,B60)</f>
        <v>0</v>
      </c>
      <c r="H60" s="25">
        <f t="shared" si="0"/>
        <v>0</v>
      </c>
      <c r="I60" s="25">
        <f>INDEX(IngredTable[Price],MATCH(Table4[[#This Row],[Ingredient]],IngredTable[Ingredients],0))</f>
        <v>0</v>
      </c>
      <c r="J60" s="25">
        <f>Table4[[#This Row],[Qty]]*Table4[[#This Row],[Unit Cost]]</f>
        <v>0</v>
      </c>
    </row>
    <row r="61" spans="2:10" x14ac:dyDescent="0.25">
      <c r="B61" s="11" t="s">
        <v>218</v>
      </c>
      <c r="C61" s="10">
        <v>2</v>
      </c>
      <c r="D61" s="11" t="s">
        <v>186</v>
      </c>
      <c r="E61" s="11" t="s">
        <v>221</v>
      </c>
      <c r="F61" s="11" t="s">
        <v>58</v>
      </c>
      <c r="G61" s="25">
        <f>COUNTIF(WeekdayMeals!$C$2:$E$8,B61)</f>
        <v>0</v>
      </c>
      <c r="H61" s="25">
        <f t="shared" si="0"/>
        <v>0</v>
      </c>
      <c r="I61" s="25">
        <f>INDEX(IngredTable[Price],MATCH(Table4[[#This Row],[Ingredient]],IngredTable[Ingredients],0))</f>
        <v>0</v>
      </c>
      <c r="J61" s="25">
        <f>Table4[[#This Row],[Qty]]*Table4[[#This Row],[Unit Cost]]</f>
        <v>0</v>
      </c>
    </row>
    <row r="62" spans="2:10" x14ac:dyDescent="0.25">
      <c r="B62" s="11" t="s">
        <v>218</v>
      </c>
      <c r="C62" s="10">
        <v>0.25</v>
      </c>
      <c r="D62" s="11" t="s">
        <v>179</v>
      </c>
      <c r="E62" s="11" t="s">
        <v>222</v>
      </c>
      <c r="F62" s="11" t="s">
        <v>101</v>
      </c>
      <c r="G62" s="25">
        <f>COUNTIF(WeekdayMeals!$C$2:$E$8,B62)</f>
        <v>0</v>
      </c>
      <c r="H62" s="25">
        <f t="shared" si="0"/>
        <v>0</v>
      </c>
      <c r="I62" s="25">
        <f>INDEX(IngredTable[Price],MATCH(Table4[[#This Row],[Ingredient]],IngredTable[Ingredients],0))</f>
        <v>0</v>
      </c>
      <c r="J62" s="25">
        <f>Table4[[#This Row],[Qty]]*Table4[[#This Row],[Unit Cost]]</f>
        <v>0</v>
      </c>
    </row>
    <row r="63" spans="2:10" x14ac:dyDescent="0.25">
      <c r="B63" s="11" t="s">
        <v>218</v>
      </c>
      <c r="C63" s="10">
        <v>1</v>
      </c>
      <c r="D63" s="11" t="s">
        <v>180</v>
      </c>
      <c r="E63" s="11" t="s">
        <v>105</v>
      </c>
      <c r="F63" s="11" t="s">
        <v>58</v>
      </c>
      <c r="G63" s="25">
        <f>COUNTIF(WeekdayMeals!$C$2:$E$8,B63)</f>
        <v>0</v>
      </c>
      <c r="H63" s="25">
        <f t="shared" si="0"/>
        <v>0</v>
      </c>
      <c r="I63" s="25">
        <f>INDEX(IngredTable[Price],MATCH(Table4[[#This Row],[Ingredient]],IngredTable[Ingredients],0))</f>
        <v>0.88</v>
      </c>
      <c r="J63" s="25">
        <f>Table4[[#This Row],[Qty]]*Table4[[#This Row],[Unit Cost]]</f>
        <v>0</v>
      </c>
    </row>
    <row r="64" spans="2:10" x14ac:dyDescent="0.25">
      <c r="B64" s="11" t="s">
        <v>218</v>
      </c>
      <c r="C64" s="10">
        <v>6</v>
      </c>
      <c r="D64" s="11" t="s">
        <v>186</v>
      </c>
      <c r="E64" s="11" t="s">
        <v>154</v>
      </c>
      <c r="F64" s="11" t="s">
        <v>55</v>
      </c>
      <c r="G64" s="25">
        <f>COUNTIF(WeekdayMeals!$C$2:$E$8,B64)</f>
        <v>0</v>
      </c>
      <c r="H64" s="25">
        <f t="shared" si="0"/>
        <v>0</v>
      </c>
      <c r="I64" s="25">
        <f>INDEX(IngredTable[Price],MATCH(Table4[[#This Row],[Ingredient]],IngredTable[Ingredients],0))</f>
        <v>0</v>
      </c>
      <c r="J64" s="25">
        <f>Table4[[#This Row],[Qty]]*Table4[[#This Row],[Unit Cost]]</f>
        <v>0</v>
      </c>
    </row>
    <row r="65" spans="2:10" x14ac:dyDescent="0.25">
      <c r="B65" s="11" t="s">
        <v>218</v>
      </c>
      <c r="C65" s="10">
        <v>1</v>
      </c>
      <c r="D65" s="11" t="s">
        <v>180</v>
      </c>
      <c r="E65" s="11" t="s">
        <v>170</v>
      </c>
      <c r="F65" s="11" t="s">
        <v>55</v>
      </c>
      <c r="G65" s="25">
        <f>COUNTIF(WeekdayMeals!$C$2:$E$8,B65)</f>
        <v>0</v>
      </c>
      <c r="H65" s="25">
        <f t="shared" si="0"/>
        <v>0</v>
      </c>
      <c r="I65" s="25">
        <f>INDEX(IngredTable[Price],MATCH(Table4[[#This Row],[Ingredient]],IngredTable[Ingredients],0))</f>
        <v>0</v>
      </c>
      <c r="J65" s="25">
        <f>Table4[[#This Row],[Qty]]*Table4[[#This Row],[Unit Cost]]</f>
        <v>0</v>
      </c>
    </row>
    <row r="66" spans="2:10" x14ac:dyDescent="0.25">
      <c r="B66" s="11" t="s">
        <v>240</v>
      </c>
      <c r="C66" s="10">
        <v>0.5</v>
      </c>
      <c r="D66" s="11" t="s">
        <v>184</v>
      </c>
      <c r="E66" s="11" t="s">
        <v>69</v>
      </c>
      <c r="F66" s="11" t="s">
        <v>60</v>
      </c>
      <c r="G66" s="25">
        <f>COUNTIF(WeekdayMeals!$C$2:$E$8,B66)</f>
        <v>0</v>
      </c>
      <c r="H66" s="25">
        <f t="shared" ref="H66:H129" si="1">C66*G66</f>
        <v>0</v>
      </c>
      <c r="I66" s="25">
        <f>INDEX(IngredTable[Price],MATCH(Table4[[#This Row],[Ingredient]],IngredTable[Ingredients],0))</f>
        <v>0.59</v>
      </c>
      <c r="J66" s="25">
        <f>Table4[[#This Row],[Qty]]*Table4[[#This Row],[Unit Cost]]</f>
        <v>0</v>
      </c>
    </row>
    <row r="67" spans="2:10" x14ac:dyDescent="0.25">
      <c r="B67" s="11" t="s">
        <v>240</v>
      </c>
      <c r="C67" s="10">
        <v>0.4</v>
      </c>
      <c r="D67" s="11" t="s">
        <v>184</v>
      </c>
      <c r="E67" s="11" t="s">
        <v>161</v>
      </c>
      <c r="F67" s="11" t="s">
        <v>57</v>
      </c>
      <c r="G67" s="25">
        <f>COUNTIF(WeekdayMeals!$C$2:$E$8,B67)</f>
        <v>0</v>
      </c>
      <c r="H67" s="25">
        <f t="shared" si="1"/>
        <v>0</v>
      </c>
      <c r="I67" s="25">
        <f>INDEX(IngredTable[Price],MATCH(Table4[[#This Row],[Ingredient]],IngredTable[Ingredients],0))</f>
        <v>0</v>
      </c>
      <c r="J67" s="25">
        <f>Table4[[#This Row],[Qty]]*Table4[[#This Row],[Unit Cost]]</f>
        <v>0</v>
      </c>
    </row>
    <row r="68" spans="2:10" x14ac:dyDescent="0.25">
      <c r="B68" s="11" t="s">
        <v>240</v>
      </c>
      <c r="C68" s="10">
        <v>0.03</v>
      </c>
      <c r="D68" s="11" t="s">
        <v>184</v>
      </c>
      <c r="E68" s="11" t="s">
        <v>238</v>
      </c>
      <c r="F68" s="11" t="s">
        <v>85</v>
      </c>
      <c r="G68" s="25">
        <f>COUNTIF(WeekdayMeals!$C$2:$E$8,B68)</f>
        <v>0</v>
      </c>
      <c r="H68" s="25">
        <f t="shared" si="1"/>
        <v>0</v>
      </c>
      <c r="I68" s="25">
        <f>INDEX(IngredTable[Price],MATCH(Table4[[#This Row],[Ingredient]],IngredTable[Ingredients],0))</f>
        <v>0</v>
      </c>
      <c r="J68" s="25">
        <f>Table4[[#This Row],[Qty]]*Table4[[#This Row],[Unit Cost]]</f>
        <v>0</v>
      </c>
    </row>
    <row r="69" spans="2:10" x14ac:dyDescent="0.25">
      <c r="B69" s="11" t="s">
        <v>240</v>
      </c>
      <c r="C69" s="10">
        <v>0.25</v>
      </c>
      <c r="D69" s="11" t="s">
        <v>184</v>
      </c>
      <c r="E69" s="11" t="s">
        <v>240</v>
      </c>
      <c r="F69" s="11" t="s">
        <v>92</v>
      </c>
      <c r="G69" s="25">
        <f>COUNTIF(WeekdayMeals!$C$2:$E$8,B69)</f>
        <v>0</v>
      </c>
      <c r="H69" s="25">
        <f t="shared" si="1"/>
        <v>0</v>
      </c>
      <c r="I69" s="25">
        <f>INDEX(IngredTable[Price],MATCH(Table4[[#This Row],[Ingredient]],IngredTable[Ingredients],0))</f>
        <v>0</v>
      </c>
      <c r="J69" s="25">
        <f>Table4[[#This Row],[Qty]]*Table4[[#This Row],[Unit Cost]]</f>
        <v>0</v>
      </c>
    </row>
    <row r="70" spans="2:10" x14ac:dyDescent="0.25">
      <c r="B70" s="11" t="s">
        <v>240</v>
      </c>
      <c r="C70" s="10">
        <v>1</v>
      </c>
      <c r="D70" s="11" t="s">
        <v>186</v>
      </c>
      <c r="E70" s="11" t="s">
        <v>50</v>
      </c>
      <c r="F70" s="11" t="s">
        <v>57</v>
      </c>
      <c r="G70" s="25">
        <f>COUNTIF(WeekdayMeals!$C$2:$E$8,B70)</f>
        <v>0</v>
      </c>
      <c r="H70" s="25">
        <f t="shared" si="1"/>
        <v>0</v>
      </c>
      <c r="I70" s="25">
        <f>INDEX(IngredTable[Price],MATCH(Table4[[#This Row],[Ingredient]],IngredTable[Ingredients],0))</f>
        <v>0</v>
      </c>
      <c r="J70" s="25">
        <f>Table4[[#This Row],[Qty]]*Table4[[#This Row],[Unit Cost]]</f>
        <v>0</v>
      </c>
    </row>
    <row r="71" spans="2:10" x14ac:dyDescent="0.25">
      <c r="B71" s="11" t="s">
        <v>240</v>
      </c>
      <c r="C71" s="10">
        <v>1</v>
      </c>
      <c r="D71" s="11" t="s">
        <v>186</v>
      </c>
      <c r="E71" s="11" t="s">
        <v>87</v>
      </c>
      <c r="F71" s="11" t="s">
        <v>88</v>
      </c>
      <c r="G71" s="25">
        <f>COUNTIF(WeekdayMeals!$C$2:$E$8,B71)</f>
        <v>0</v>
      </c>
      <c r="H71" s="25">
        <f t="shared" si="1"/>
        <v>0</v>
      </c>
      <c r="I71" s="25">
        <f>INDEX(IngredTable[Price],MATCH(Table4[[#This Row],[Ingredient]],IngredTable[Ingredients],0))</f>
        <v>0.5</v>
      </c>
      <c r="J71" s="25">
        <f>Table4[[#This Row],[Qty]]*Table4[[#This Row],[Unit Cost]]</f>
        <v>0</v>
      </c>
    </row>
    <row r="72" spans="2:10" x14ac:dyDescent="0.25">
      <c r="B72" s="11" t="s">
        <v>240</v>
      </c>
      <c r="C72" s="10">
        <v>0.01</v>
      </c>
      <c r="D72" s="11" t="s">
        <v>185</v>
      </c>
      <c r="E72" s="11" t="s">
        <v>86</v>
      </c>
      <c r="F72" s="11" t="s">
        <v>85</v>
      </c>
      <c r="G72" s="25">
        <f>COUNTIF(WeekdayMeals!$C$2:$E$8,B72)</f>
        <v>0</v>
      </c>
      <c r="H72" s="25">
        <f t="shared" si="1"/>
        <v>0</v>
      </c>
      <c r="I72" s="25">
        <f>INDEX(IngredTable[Price],MATCH(Table4[[#This Row],[Ingredient]],IngredTable[Ingredients],0))</f>
        <v>1.19</v>
      </c>
      <c r="J72" s="25">
        <f>Table4[[#This Row],[Qty]]*Table4[[#This Row],[Unit Cost]]</f>
        <v>0</v>
      </c>
    </row>
    <row r="73" spans="2:10" x14ac:dyDescent="0.25">
      <c r="B73" s="11" t="s">
        <v>240</v>
      </c>
      <c r="C73" s="10">
        <v>0.04</v>
      </c>
      <c r="D73" s="11" t="s">
        <v>185</v>
      </c>
      <c r="E73" s="11" t="s">
        <v>130</v>
      </c>
      <c r="F73" s="11" t="s">
        <v>58</v>
      </c>
      <c r="G73" s="25">
        <f>COUNTIF(WeekdayMeals!$C$2:$E$8,B73)</f>
        <v>0</v>
      </c>
      <c r="H73" s="25">
        <f t="shared" si="1"/>
        <v>0</v>
      </c>
      <c r="I73" s="25">
        <f>INDEX(IngredTable[Price],MATCH(Table4[[#This Row],[Ingredient]],IngredTable[Ingredients],0))</f>
        <v>0</v>
      </c>
      <c r="J73" s="25">
        <f>Table4[[#This Row],[Qty]]*Table4[[#This Row],[Unit Cost]]</f>
        <v>0</v>
      </c>
    </row>
    <row r="74" spans="2:10" x14ac:dyDescent="0.25">
      <c r="B74" s="11" t="s">
        <v>240</v>
      </c>
      <c r="C74" s="10">
        <v>1</v>
      </c>
      <c r="D74" s="11" t="s">
        <v>186</v>
      </c>
      <c r="E74" s="11" t="s">
        <v>87</v>
      </c>
      <c r="F74" s="11" t="s">
        <v>88</v>
      </c>
      <c r="G74" s="25">
        <f>COUNTIF(WeekdayMeals!$C$2:$E$8,B74)</f>
        <v>0</v>
      </c>
      <c r="H74" s="25">
        <f t="shared" si="1"/>
        <v>0</v>
      </c>
      <c r="I74" s="25">
        <f>INDEX(IngredTable[Price],MATCH(Table4[[#This Row],[Ingredient]],IngredTable[Ingredients],0))</f>
        <v>0.5</v>
      </c>
      <c r="J74" s="25">
        <f>Table4[[#This Row],[Qty]]*Table4[[#This Row],[Unit Cost]]</f>
        <v>0</v>
      </c>
    </row>
    <row r="75" spans="2:10" x14ac:dyDescent="0.25">
      <c r="B75" s="11" t="s">
        <v>242</v>
      </c>
      <c r="C75" s="10">
        <v>0.3</v>
      </c>
      <c r="D75" s="11" t="s">
        <v>184</v>
      </c>
      <c r="E75" s="11" t="s">
        <v>69</v>
      </c>
      <c r="F75" s="11" t="s">
        <v>60</v>
      </c>
      <c r="G75" s="25">
        <f>COUNTIF(WeekdayMeals!$C$2:$E$8,B75)</f>
        <v>0</v>
      </c>
      <c r="H75" s="25">
        <f t="shared" si="1"/>
        <v>0</v>
      </c>
      <c r="I75" s="25">
        <f>INDEX(IngredTable[Price],MATCH(Table4[[#This Row],[Ingredient]],IngredTable[Ingredients],0))</f>
        <v>0.59</v>
      </c>
      <c r="J75" s="25">
        <f>Table4[[#This Row],[Qty]]*Table4[[#This Row],[Unit Cost]]</f>
        <v>0</v>
      </c>
    </row>
    <row r="76" spans="2:10" x14ac:dyDescent="0.25">
      <c r="B76" s="11" t="s">
        <v>242</v>
      </c>
      <c r="C76" s="10">
        <v>0.15</v>
      </c>
      <c r="D76" s="11" t="s">
        <v>185</v>
      </c>
      <c r="E76" s="11" t="s">
        <v>130</v>
      </c>
      <c r="F76" s="11" t="s">
        <v>58</v>
      </c>
      <c r="G76" s="25">
        <f>COUNTIF(WeekdayMeals!$C$2:$E$8,B76)</f>
        <v>0</v>
      </c>
      <c r="H76" s="25">
        <f t="shared" si="1"/>
        <v>0</v>
      </c>
      <c r="I76" s="25">
        <f>INDEX(IngredTable[Price],MATCH(Table4[[#This Row],[Ingredient]],IngredTable[Ingredients],0))</f>
        <v>0</v>
      </c>
      <c r="J76" s="25">
        <f>Table4[[#This Row],[Qty]]*Table4[[#This Row],[Unit Cost]]</f>
        <v>0</v>
      </c>
    </row>
    <row r="77" spans="2:10" x14ac:dyDescent="0.25">
      <c r="B77" s="11" t="s">
        <v>242</v>
      </c>
      <c r="C77" s="10">
        <v>0.03</v>
      </c>
      <c r="D77" s="11" t="s">
        <v>185</v>
      </c>
      <c r="E77" s="11" t="s">
        <v>70</v>
      </c>
      <c r="F77" s="11" t="s">
        <v>58</v>
      </c>
      <c r="G77" s="25">
        <f>COUNTIF(WeekdayMeals!$C$2:$E$8,B77)</f>
        <v>0</v>
      </c>
      <c r="H77" s="25">
        <f t="shared" si="1"/>
        <v>0</v>
      </c>
      <c r="I77" s="25">
        <f>INDEX(IngredTable[Price],MATCH(Table4[[#This Row],[Ingredient]],IngredTable[Ingredients],0))</f>
        <v>0</v>
      </c>
      <c r="J77" s="25">
        <f>Table4[[#This Row],[Qty]]*Table4[[#This Row],[Unit Cost]]</f>
        <v>0</v>
      </c>
    </row>
    <row r="78" spans="2:10" x14ac:dyDescent="0.25">
      <c r="B78" s="11" t="s">
        <v>65</v>
      </c>
      <c r="C78" s="10">
        <v>2</v>
      </c>
      <c r="D78" s="11" t="s">
        <v>183</v>
      </c>
      <c r="E78" s="11" t="s">
        <v>67</v>
      </c>
      <c r="F78" s="12" t="s">
        <v>57</v>
      </c>
      <c r="G78" s="25">
        <f>COUNTIF(WeekdayMeals!$C$2:$E$8,B78)</f>
        <v>0</v>
      </c>
      <c r="H78" s="25">
        <f t="shared" si="1"/>
        <v>0</v>
      </c>
      <c r="I78" s="25">
        <f>INDEX(IngredTable[Price],MATCH(Table4[[#This Row],[Ingredient]],IngredTable[Ingredients],0))</f>
        <v>0</v>
      </c>
      <c r="J78" s="25">
        <f>Table4[[#This Row],[Qty]]*Table4[[#This Row],[Unit Cost]]</f>
        <v>0</v>
      </c>
    </row>
    <row r="79" spans="2:10" x14ac:dyDescent="0.25">
      <c r="B79" s="11" t="s">
        <v>65</v>
      </c>
      <c r="C79" s="10">
        <v>1</v>
      </c>
      <c r="D79" s="11" t="s">
        <v>183</v>
      </c>
      <c r="E79" s="11" t="s">
        <v>68</v>
      </c>
      <c r="F79" s="12" t="s">
        <v>57</v>
      </c>
      <c r="G79" s="25">
        <f>COUNTIF(WeekdayMeals!$C$2:$E$8,B79)</f>
        <v>0</v>
      </c>
      <c r="H79" s="25">
        <f t="shared" si="1"/>
        <v>0</v>
      </c>
      <c r="I79" s="25">
        <f>INDEX(IngredTable[Price],MATCH(Table4[[#This Row],[Ingredient]],IngredTable[Ingredients],0))</f>
        <v>0</v>
      </c>
      <c r="J79" s="25">
        <f>Table4[[#This Row],[Qty]]*Table4[[#This Row],[Unit Cost]]</f>
        <v>0</v>
      </c>
    </row>
    <row r="80" spans="2:10" x14ac:dyDescent="0.25">
      <c r="B80" s="11" t="s">
        <v>65</v>
      </c>
      <c r="C80" s="10">
        <v>0.5</v>
      </c>
      <c r="D80" s="11" t="s">
        <v>184</v>
      </c>
      <c r="E80" s="11" t="s">
        <v>46</v>
      </c>
      <c r="F80" s="12" t="s">
        <v>55</v>
      </c>
      <c r="G80" s="25">
        <f>COUNTIF(WeekdayMeals!$C$2:$E$8,B80)</f>
        <v>0</v>
      </c>
      <c r="H80" s="25">
        <f t="shared" si="1"/>
        <v>0</v>
      </c>
      <c r="I80" s="25">
        <f>INDEX(IngredTable[Price],MATCH(Table4[[#This Row],[Ingredient]],IngredTable[Ingredients],0))</f>
        <v>0</v>
      </c>
      <c r="J80" s="25">
        <f>Table4[[#This Row],[Qty]]*Table4[[#This Row],[Unit Cost]]</f>
        <v>0</v>
      </c>
    </row>
    <row r="81" spans="2:10" x14ac:dyDescent="0.25">
      <c r="B81" s="11" t="s">
        <v>65</v>
      </c>
      <c r="C81" s="10">
        <v>0.4</v>
      </c>
      <c r="D81" s="11" t="s">
        <v>184</v>
      </c>
      <c r="E81" s="11" t="s">
        <v>69</v>
      </c>
      <c r="F81" s="12" t="s">
        <v>60</v>
      </c>
      <c r="G81" s="25">
        <f>COUNTIF(WeekdayMeals!$C$2:$E$8,B81)</f>
        <v>0</v>
      </c>
      <c r="H81" s="25">
        <f t="shared" si="1"/>
        <v>0</v>
      </c>
      <c r="I81" s="25">
        <f>INDEX(IngredTable[Price],MATCH(Table4[[#This Row],[Ingredient]],IngredTable[Ingredients],0))</f>
        <v>0.59</v>
      </c>
      <c r="J81" s="25">
        <f>Table4[[#This Row],[Qty]]*Table4[[#This Row],[Unit Cost]]</f>
        <v>0</v>
      </c>
    </row>
    <row r="82" spans="2:10" x14ac:dyDescent="0.25">
      <c r="B82" s="11" t="s">
        <v>65</v>
      </c>
      <c r="C82" s="10">
        <v>0.02</v>
      </c>
      <c r="D82" s="11" t="s">
        <v>184</v>
      </c>
      <c r="E82" s="11" t="s">
        <v>71</v>
      </c>
      <c r="F82" s="12" t="s">
        <v>58</v>
      </c>
      <c r="G82" s="25">
        <f>COUNTIF(WeekdayMeals!$C$2:$E$8,B82)</f>
        <v>0</v>
      </c>
      <c r="H82" s="25">
        <f t="shared" si="1"/>
        <v>0</v>
      </c>
      <c r="I82" s="25">
        <f>INDEX(IngredTable[Price],MATCH(Table4[[#This Row],[Ingredient]],IngredTable[Ingredients],0))</f>
        <v>0</v>
      </c>
      <c r="J82" s="25">
        <f>Table4[[#This Row],[Qty]]*Table4[[#This Row],[Unit Cost]]</f>
        <v>0</v>
      </c>
    </row>
    <row r="83" spans="2:10" x14ac:dyDescent="0.25">
      <c r="B83" s="11" t="s">
        <v>65</v>
      </c>
      <c r="C83" s="10">
        <v>0.03</v>
      </c>
      <c r="D83" s="11" t="s">
        <v>185</v>
      </c>
      <c r="E83" s="11" t="s">
        <v>70</v>
      </c>
      <c r="F83" s="12" t="s">
        <v>58</v>
      </c>
      <c r="G83" s="25">
        <f>COUNTIF(WeekdayMeals!$C$2:$E$8,B83)</f>
        <v>0</v>
      </c>
      <c r="H83" s="25">
        <f t="shared" si="1"/>
        <v>0</v>
      </c>
      <c r="I83" s="25">
        <f>INDEX(IngredTable[Price],MATCH(Table4[[#This Row],[Ingredient]],IngredTable[Ingredients],0))</f>
        <v>0</v>
      </c>
      <c r="J83" s="25">
        <f>Table4[[#This Row],[Qty]]*Table4[[#This Row],[Unit Cost]]</f>
        <v>0</v>
      </c>
    </row>
    <row r="84" spans="2:10" x14ac:dyDescent="0.25">
      <c r="B84" s="12" t="s">
        <v>65</v>
      </c>
      <c r="C84" s="10">
        <v>1</v>
      </c>
      <c r="D84" s="11" t="s">
        <v>186</v>
      </c>
      <c r="E84" s="11" t="s">
        <v>66</v>
      </c>
      <c r="F84" s="12" t="s">
        <v>57</v>
      </c>
      <c r="G84" s="25">
        <f>COUNTIF(WeekdayMeals!$C$2:$E$8,B84)</f>
        <v>0</v>
      </c>
      <c r="H84" s="25">
        <f t="shared" si="1"/>
        <v>0</v>
      </c>
      <c r="I84" s="25">
        <f>INDEX(IngredTable[Price],MATCH(Table4[[#This Row],[Ingredient]],IngredTable[Ingredients],0))</f>
        <v>0</v>
      </c>
      <c r="J84" s="25">
        <f>Table4[[#This Row],[Qty]]*Table4[[#This Row],[Unit Cost]]</f>
        <v>0</v>
      </c>
    </row>
    <row r="85" spans="2:10" x14ac:dyDescent="0.25">
      <c r="B85" s="11" t="s">
        <v>65</v>
      </c>
      <c r="C85" s="10">
        <v>1</v>
      </c>
      <c r="D85" s="11" t="s">
        <v>186</v>
      </c>
      <c r="E85" s="11" t="s">
        <v>99</v>
      </c>
      <c r="F85" s="12" t="s">
        <v>58</v>
      </c>
      <c r="G85" s="25">
        <f>COUNTIF(WeekdayMeals!$C$2:$E$8,B85)</f>
        <v>0</v>
      </c>
      <c r="H85" s="25">
        <f t="shared" si="1"/>
        <v>0</v>
      </c>
      <c r="I85" s="25">
        <f>INDEX(IngredTable[Price],MATCH(Table4[[#This Row],[Ingredient]],IngredTable[Ingredients],0))</f>
        <v>0.1</v>
      </c>
      <c r="J85" s="25">
        <f>Table4[[#This Row],[Qty]]*Table4[[#This Row],[Unit Cost]]</f>
        <v>0</v>
      </c>
    </row>
    <row r="86" spans="2:10" x14ac:dyDescent="0.25">
      <c r="B86" s="11" t="s">
        <v>171</v>
      </c>
      <c r="C86" s="10">
        <v>1</v>
      </c>
      <c r="D86" s="11" t="s">
        <v>179</v>
      </c>
      <c r="E86" s="11" t="s">
        <v>174</v>
      </c>
      <c r="F86" s="11" t="s">
        <v>85</v>
      </c>
      <c r="G86" s="25">
        <f>COUNTIF(WeekdayMeals!$C$2:$E$8,B86)</f>
        <v>0</v>
      </c>
      <c r="H86" s="25">
        <f t="shared" si="1"/>
        <v>0</v>
      </c>
      <c r="I86" s="25">
        <f>INDEX(IngredTable[Price],MATCH(Table4[[#This Row],[Ingredient]],IngredTable[Ingredients],0))</f>
        <v>1.9</v>
      </c>
      <c r="J86" s="25">
        <f>Table4[[#This Row],[Qty]]*Table4[[#This Row],[Unit Cost]]</f>
        <v>0</v>
      </c>
    </row>
    <row r="87" spans="2:10" x14ac:dyDescent="0.25">
      <c r="B87" s="11" t="s">
        <v>171</v>
      </c>
      <c r="C87" s="10">
        <v>0.01</v>
      </c>
      <c r="D87" s="11" t="s">
        <v>185</v>
      </c>
      <c r="E87" s="11" t="s">
        <v>172</v>
      </c>
      <c r="F87" s="11" t="s">
        <v>85</v>
      </c>
      <c r="G87" s="25">
        <f>COUNTIF(WeekdayMeals!$C$2:$E$8,B87)</f>
        <v>0</v>
      </c>
      <c r="H87" s="25">
        <f t="shared" si="1"/>
        <v>0</v>
      </c>
      <c r="I87" s="25">
        <f>INDEX(IngredTable[Price],MATCH(Table4[[#This Row],[Ingredient]],IngredTable[Ingredients],0))</f>
        <v>0</v>
      </c>
      <c r="J87" s="25">
        <f>Table4[[#This Row],[Qty]]*Table4[[#This Row],[Unit Cost]]</f>
        <v>0</v>
      </c>
    </row>
    <row r="88" spans="2:10" x14ac:dyDescent="0.25">
      <c r="B88" s="11" t="s">
        <v>171</v>
      </c>
      <c r="C88" s="10">
        <v>2</v>
      </c>
      <c r="D88" s="11" t="s">
        <v>186</v>
      </c>
      <c r="E88" s="11" t="s">
        <v>153</v>
      </c>
      <c r="F88" s="11" t="s">
        <v>55</v>
      </c>
      <c r="G88" s="25">
        <f>COUNTIF(WeekdayMeals!$C$2:$E$8,B88)</f>
        <v>0</v>
      </c>
      <c r="H88" s="25">
        <f t="shared" si="1"/>
        <v>0</v>
      </c>
      <c r="I88" s="25">
        <f>INDEX(IngredTable[Price],MATCH(Table4[[#This Row],[Ingredient]],IngredTable[Ingredients],0))</f>
        <v>0</v>
      </c>
      <c r="J88" s="25">
        <f>Table4[[#This Row],[Qty]]*Table4[[#This Row],[Unit Cost]]</f>
        <v>0</v>
      </c>
    </row>
    <row r="89" spans="2:10" x14ac:dyDescent="0.25">
      <c r="B89" s="11" t="s">
        <v>171</v>
      </c>
      <c r="C89" s="10">
        <v>4</v>
      </c>
      <c r="D89" s="11" t="s">
        <v>186</v>
      </c>
      <c r="E89" s="11" t="s">
        <v>173</v>
      </c>
      <c r="F89" s="11" t="s">
        <v>60</v>
      </c>
      <c r="G89" s="25">
        <f>COUNTIF(WeekdayMeals!$C$2:$E$8,B89)</f>
        <v>0</v>
      </c>
      <c r="H89" s="25">
        <f t="shared" si="1"/>
        <v>0</v>
      </c>
      <c r="I89" s="25">
        <f>INDEX(IngredTable[Price],MATCH(Table4[[#This Row],[Ingredient]],IngredTable[Ingredients],0))</f>
        <v>0</v>
      </c>
      <c r="J89" s="25">
        <f>Table4[[#This Row],[Qty]]*Table4[[#This Row],[Unit Cost]]</f>
        <v>0</v>
      </c>
    </row>
    <row r="90" spans="2:10" x14ac:dyDescent="0.25">
      <c r="B90" s="11" t="s">
        <v>171</v>
      </c>
      <c r="C90" s="10">
        <v>1</v>
      </c>
      <c r="D90" s="11" t="s">
        <v>186</v>
      </c>
      <c r="E90" s="11" t="s">
        <v>104</v>
      </c>
      <c r="F90" s="11" t="s">
        <v>57</v>
      </c>
      <c r="G90" s="25">
        <f>COUNTIF(WeekdayMeals!$C$2:$E$8,B90)</f>
        <v>0</v>
      </c>
      <c r="H90" s="25">
        <f t="shared" si="1"/>
        <v>0</v>
      </c>
      <c r="I90" s="25">
        <f>INDEX(IngredTable[Price],MATCH(Table4[[#This Row],[Ingredient]],IngredTable[Ingredients],0))</f>
        <v>0</v>
      </c>
      <c r="J90" s="25">
        <f>Table4[[#This Row],[Qty]]*Table4[[#This Row],[Unit Cost]]</f>
        <v>0</v>
      </c>
    </row>
    <row r="91" spans="2:10" x14ac:dyDescent="0.25">
      <c r="B91" s="11" t="s">
        <v>157</v>
      </c>
      <c r="C91" s="10">
        <v>0.5</v>
      </c>
      <c r="D91" s="11" t="s">
        <v>179</v>
      </c>
      <c r="E91" s="11" t="s">
        <v>158</v>
      </c>
      <c r="F91" s="11" t="s">
        <v>57</v>
      </c>
      <c r="G91" s="25">
        <f>COUNTIF(WeekdayMeals!$C$2:$E$8,B91)</f>
        <v>0</v>
      </c>
      <c r="H91" s="25">
        <f t="shared" si="1"/>
        <v>0</v>
      </c>
      <c r="I91" s="25">
        <f>INDEX(IngredTable[Price],MATCH(Table4[[#This Row],[Ingredient]],IngredTable[Ingredients],0))</f>
        <v>0</v>
      </c>
      <c r="J91" s="25">
        <f>Table4[[#This Row],[Qty]]*Table4[[#This Row],[Unit Cost]]</f>
        <v>0</v>
      </c>
    </row>
    <row r="92" spans="2:10" x14ac:dyDescent="0.25">
      <c r="B92" s="11" t="s">
        <v>157</v>
      </c>
      <c r="C92" s="10">
        <v>0.2</v>
      </c>
      <c r="D92" s="11" t="s">
        <v>184</v>
      </c>
      <c r="E92" s="11" t="s">
        <v>161</v>
      </c>
      <c r="F92" s="11" t="s">
        <v>57</v>
      </c>
      <c r="G92" s="25">
        <f>COUNTIF(WeekdayMeals!$C$2:$E$8,B92)</f>
        <v>0</v>
      </c>
      <c r="H92" s="25">
        <f t="shared" si="1"/>
        <v>0</v>
      </c>
      <c r="I92" s="25">
        <f>INDEX(IngredTable[Price],MATCH(Table4[[#This Row],[Ingredient]],IngredTable[Ingredients],0))</f>
        <v>0</v>
      </c>
      <c r="J92" s="25">
        <f>Table4[[#This Row],[Qty]]*Table4[[#This Row],[Unit Cost]]</f>
        <v>0</v>
      </c>
    </row>
    <row r="93" spans="2:10" x14ac:dyDescent="0.25">
      <c r="B93" s="11" t="s">
        <v>157</v>
      </c>
      <c r="C93" s="10">
        <v>1</v>
      </c>
      <c r="D93" s="11" t="s">
        <v>181</v>
      </c>
      <c r="E93" s="11" t="s">
        <v>159</v>
      </c>
      <c r="F93" s="11" t="s">
        <v>85</v>
      </c>
      <c r="G93" s="25">
        <f>COUNTIF(WeekdayMeals!$C$2:$E$8,B93)</f>
        <v>0</v>
      </c>
      <c r="H93" s="25">
        <f t="shared" si="1"/>
        <v>0</v>
      </c>
      <c r="I93" s="25">
        <f>INDEX(IngredTable[Price],MATCH(Table4[[#This Row],[Ingredient]],IngredTable[Ingredients],0))</f>
        <v>0</v>
      </c>
      <c r="J93" s="25">
        <f>Table4[[#This Row],[Qty]]*Table4[[#This Row],[Unit Cost]]</f>
        <v>0</v>
      </c>
    </row>
    <row r="94" spans="2:10" x14ac:dyDescent="0.25">
      <c r="B94" s="11" t="s">
        <v>157</v>
      </c>
      <c r="C94" s="10">
        <v>0.15</v>
      </c>
      <c r="D94" s="11" t="s">
        <v>184</v>
      </c>
      <c r="E94" s="11" t="s">
        <v>93</v>
      </c>
      <c r="F94" s="11" t="s">
        <v>57</v>
      </c>
      <c r="G94" s="25">
        <f>COUNTIF(WeekdayMeals!$C$2:$E$8,B94)</f>
        <v>0</v>
      </c>
      <c r="H94" s="25">
        <f t="shared" si="1"/>
        <v>0</v>
      </c>
      <c r="I94" s="25">
        <f>INDEX(IngredTable[Price],MATCH(Table4[[#This Row],[Ingredient]],IngredTable[Ingredients],0))</f>
        <v>0.35</v>
      </c>
      <c r="J94" s="25">
        <f>Table4[[#This Row],[Qty]]*Table4[[#This Row],[Unit Cost]]</f>
        <v>0</v>
      </c>
    </row>
    <row r="95" spans="2:10" x14ac:dyDescent="0.25">
      <c r="B95" s="11" t="s">
        <v>157</v>
      </c>
      <c r="C95" s="10">
        <v>7.0000000000000007E-2</v>
      </c>
      <c r="D95" s="11" t="s">
        <v>184</v>
      </c>
      <c r="E95" s="11" t="s">
        <v>160</v>
      </c>
      <c r="F95" s="11" t="s">
        <v>57</v>
      </c>
      <c r="G95" s="25">
        <f>COUNTIF(WeekdayMeals!$C$2:$E$8,B95)</f>
        <v>0</v>
      </c>
      <c r="H95" s="25">
        <f t="shared" si="1"/>
        <v>0</v>
      </c>
      <c r="I95" s="25">
        <f>INDEX(IngredTable[Price],MATCH(Table4[[#This Row],[Ingredient]],IngredTable[Ingredients],0))</f>
        <v>0</v>
      </c>
      <c r="J95" s="25">
        <f>Table4[[#This Row],[Qty]]*Table4[[#This Row],[Unit Cost]]</f>
        <v>0</v>
      </c>
    </row>
    <row r="96" spans="2:10" x14ac:dyDescent="0.25">
      <c r="B96" s="11" t="s">
        <v>157</v>
      </c>
      <c r="C96" s="10">
        <v>0.04</v>
      </c>
      <c r="D96" s="11" t="s">
        <v>184</v>
      </c>
      <c r="E96" s="11" t="s">
        <v>95</v>
      </c>
      <c r="F96" s="11" t="s">
        <v>55</v>
      </c>
      <c r="G96" s="25">
        <f>COUNTIF(WeekdayMeals!$C$2:$E$8,B96)</f>
        <v>0</v>
      </c>
      <c r="H96" s="25">
        <f t="shared" si="1"/>
        <v>0</v>
      </c>
      <c r="I96" s="25">
        <f>INDEX(IngredTable[Price],MATCH(Table4[[#This Row],[Ingredient]],IngredTable[Ingredients],0))</f>
        <v>0</v>
      </c>
      <c r="J96" s="25">
        <f>Table4[[#This Row],[Qty]]*Table4[[#This Row],[Unit Cost]]</f>
        <v>0</v>
      </c>
    </row>
    <row r="97" spans="2:10" x14ac:dyDescent="0.25">
      <c r="B97" s="11" t="s">
        <v>157</v>
      </c>
      <c r="C97" s="10">
        <v>0.01</v>
      </c>
      <c r="D97" s="11" t="s">
        <v>185</v>
      </c>
      <c r="E97" s="11" t="s">
        <v>144</v>
      </c>
      <c r="F97" s="11" t="s">
        <v>85</v>
      </c>
      <c r="G97" s="25">
        <f>COUNTIF(WeekdayMeals!$C$2:$E$8,B97)</f>
        <v>0</v>
      </c>
      <c r="H97" s="25">
        <f t="shared" si="1"/>
        <v>0</v>
      </c>
      <c r="I97" s="25">
        <f>INDEX(IngredTable[Price],MATCH(Table4[[#This Row],[Ingredient]],IngredTable[Ingredients],0))</f>
        <v>3.49</v>
      </c>
      <c r="J97" s="25">
        <f>Table4[[#This Row],[Qty]]*Table4[[#This Row],[Unit Cost]]</f>
        <v>0</v>
      </c>
    </row>
    <row r="98" spans="2:10" x14ac:dyDescent="0.25">
      <c r="B98" s="11" t="s">
        <v>157</v>
      </c>
      <c r="C98" s="10">
        <v>1</v>
      </c>
      <c r="D98" s="11" t="s">
        <v>186</v>
      </c>
      <c r="E98" s="11" t="s">
        <v>50</v>
      </c>
      <c r="F98" s="11" t="s">
        <v>57</v>
      </c>
      <c r="G98" s="25">
        <f>COUNTIF(WeekdayMeals!$C$2:$E$8,B98)</f>
        <v>0</v>
      </c>
      <c r="H98" s="25">
        <f t="shared" si="1"/>
        <v>0</v>
      </c>
      <c r="I98" s="25">
        <f>INDEX(IngredTable[Price],MATCH(Table4[[#This Row],[Ingredient]],IngredTable[Ingredients],0))</f>
        <v>0</v>
      </c>
      <c r="J98" s="25">
        <f>Table4[[#This Row],[Qty]]*Table4[[#This Row],[Unit Cost]]</f>
        <v>0</v>
      </c>
    </row>
    <row r="99" spans="2:10" x14ac:dyDescent="0.25">
      <c r="B99" s="11" t="s">
        <v>157</v>
      </c>
      <c r="C99" s="10">
        <v>1</v>
      </c>
      <c r="D99" s="11" t="s">
        <v>186</v>
      </c>
      <c r="E99" s="11" t="s">
        <v>51</v>
      </c>
      <c r="F99" s="11" t="s">
        <v>85</v>
      </c>
      <c r="G99" s="25">
        <f>COUNTIF(WeekdayMeals!$C$2:$E$8,B99)</f>
        <v>0</v>
      </c>
      <c r="H99" s="25">
        <f t="shared" si="1"/>
        <v>0</v>
      </c>
      <c r="I99" s="25">
        <f>INDEX(IngredTable[Price],MATCH(Table4[[#This Row],[Ingredient]],IngredTable[Ingredients],0))</f>
        <v>0</v>
      </c>
      <c r="J99" s="25">
        <f>Table4[[#This Row],[Qty]]*Table4[[#This Row],[Unit Cost]]</f>
        <v>0</v>
      </c>
    </row>
    <row r="100" spans="2:10" x14ac:dyDescent="0.25">
      <c r="B100" s="11" t="s">
        <v>157</v>
      </c>
      <c r="C100" s="10">
        <v>2</v>
      </c>
      <c r="D100" s="11" t="s">
        <v>186</v>
      </c>
      <c r="E100" s="11" t="s">
        <v>116</v>
      </c>
      <c r="F100" s="11" t="s">
        <v>57</v>
      </c>
      <c r="G100" s="25">
        <f>COUNTIF(WeekdayMeals!$C$2:$E$8,B100)</f>
        <v>0</v>
      </c>
      <c r="H100" s="25">
        <f t="shared" si="1"/>
        <v>0</v>
      </c>
      <c r="I100" s="25">
        <f>INDEX(IngredTable[Price],MATCH(Table4[[#This Row],[Ingredient]],IngredTable[Ingredients],0))</f>
        <v>0</v>
      </c>
      <c r="J100" s="25">
        <f>Table4[[#This Row],[Qty]]*Table4[[#This Row],[Unit Cost]]</f>
        <v>0</v>
      </c>
    </row>
    <row r="101" spans="2:10" x14ac:dyDescent="0.25">
      <c r="B101" s="11" t="s">
        <v>126</v>
      </c>
      <c r="C101" s="10">
        <v>0.15</v>
      </c>
      <c r="D101" s="11" t="s">
        <v>184</v>
      </c>
      <c r="E101" s="11" t="s">
        <v>127</v>
      </c>
      <c r="F101" s="11" t="s">
        <v>55</v>
      </c>
      <c r="G101" s="25">
        <f>COUNTIF(WeekdayMeals!$C$2:$E$8,B101)</f>
        <v>0</v>
      </c>
      <c r="H101" s="25">
        <f t="shared" si="1"/>
        <v>0</v>
      </c>
      <c r="I101" s="25">
        <f>INDEX(IngredTable[Price],MATCH(Table4[[#This Row],[Ingredient]],IngredTable[Ingredients],0))</f>
        <v>0</v>
      </c>
      <c r="J101" s="25">
        <f>Table4[[#This Row],[Qty]]*Table4[[#This Row],[Unit Cost]]</f>
        <v>0</v>
      </c>
    </row>
    <row r="102" spans="2:10" x14ac:dyDescent="0.25">
      <c r="B102" s="11" t="s">
        <v>126</v>
      </c>
      <c r="C102" s="10">
        <v>0.15</v>
      </c>
      <c r="D102" s="11" t="s">
        <v>184</v>
      </c>
      <c r="E102" s="11" t="s">
        <v>128</v>
      </c>
      <c r="F102" s="11" t="s">
        <v>58</v>
      </c>
      <c r="G102" s="25">
        <f>COUNTIF(WeekdayMeals!$C$2:$E$8,B102)</f>
        <v>0</v>
      </c>
      <c r="H102" s="25">
        <f t="shared" si="1"/>
        <v>0</v>
      </c>
      <c r="I102" s="25">
        <f>INDEX(IngredTable[Price],MATCH(Table4[[#This Row],[Ingredient]],IngredTable[Ingredients],0))</f>
        <v>0</v>
      </c>
      <c r="J102" s="25">
        <f>Table4[[#This Row],[Qty]]*Table4[[#This Row],[Unit Cost]]</f>
        <v>0</v>
      </c>
    </row>
    <row r="103" spans="2:10" x14ac:dyDescent="0.25">
      <c r="B103" s="11" t="s">
        <v>126</v>
      </c>
      <c r="C103" s="10">
        <v>0.1</v>
      </c>
      <c r="D103" s="11" t="s">
        <v>185</v>
      </c>
      <c r="E103" s="11" t="s">
        <v>70</v>
      </c>
      <c r="F103" s="11" t="s">
        <v>58</v>
      </c>
      <c r="G103" s="25">
        <f>COUNTIF(WeekdayMeals!$C$2:$E$8,B103)</f>
        <v>0</v>
      </c>
      <c r="H103" s="25">
        <f t="shared" si="1"/>
        <v>0</v>
      </c>
      <c r="I103" s="25">
        <f>INDEX(IngredTable[Price],MATCH(Table4[[#This Row],[Ingredient]],IngredTable[Ingredients],0))</f>
        <v>0</v>
      </c>
      <c r="J103" s="25">
        <f>Table4[[#This Row],[Qty]]*Table4[[#This Row],[Unit Cost]]</f>
        <v>0</v>
      </c>
    </row>
    <row r="104" spans="2:10" x14ac:dyDescent="0.25">
      <c r="B104" s="11" t="s">
        <v>126</v>
      </c>
      <c r="C104" s="10">
        <v>0.01</v>
      </c>
      <c r="D104" s="11" t="s">
        <v>185</v>
      </c>
      <c r="E104" s="11" t="s">
        <v>86</v>
      </c>
      <c r="F104" s="11" t="s">
        <v>85</v>
      </c>
      <c r="G104" s="25">
        <f>COUNTIF(WeekdayMeals!$C$2:$E$8,B104)</f>
        <v>0</v>
      </c>
      <c r="H104" s="25">
        <f t="shared" si="1"/>
        <v>0</v>
      </c>
      <c r="I104" s="25">
        <f>INDEX(IngredTable[Price],MATCH(Table4[[#This Row],[Ingredient]],IngredTable[Ingredients],0))</f>
        <v>1.19</v>
      </c>
      <c r="J104" s="25">
        <f>Table4[[#This Row],[Qty]]*Table4[[#This Row],[Unit Cost]]</f>
        <v>0</v>
      </c>
    </row>
    <row r="105" spans="2:10" x14ac:dyDescent="0.25">
      <c r="B105" s="11" t="s">
        <v>126</v>
      </c>
      <c r="C105" s="10">
        <v>6</v>
      </c>
      <c r="D105" s="11" t="s">
        <v>186</v>
      </c>
      <c r="E105" s="11" t="s">
        <v>99</v>
      </c>
      <c r="F105" s="11" t="s">
        <v>58</v>
      </c>
      <c r="G105" s="25">
        <f>COUNTIF(WeekdayMeals!$C$2:$E$8,B105)</f>
        <v>0</v>
      </c>
      <c r="H105" s="25">
        <f t="shared" si="1"/>
        <v>0</v>
      </c>
      <c r="I105" s="25">
        <f>INDEX(IngredTable[Price],MATCH(Table4[[#This Row],[Ingredient]],IngredTable[Ingredients],0))</f>
        <v>0.1</v>
      </c>
      <c r="J105" s="25">
        <f>Table4[[#This Row],[Qty]]*Table4[[#This Row],[Unit Cost]]</f>
        <v>0</v>
      </c>
    </row>
    <row r="106" spans="2:10" x14ac:dyDescent="0.25">
      <c r="B106" s="11" t="s">
        <v>126</v>
      </c>
      <c r="C106" s="10">
        <v>1</v>
      </c>
      <c r="D106" s="11" t="s">
        <v>186</v>
      </c>
      <c r="E106" s="11" t="s">
        <v>104</v>
      </c>
      <c r="F106" s="11" t="s">
        <v>57</v>
      </c>
      <c r="G106" s="25">
        <f>COUNTIF(WeekdayMeals!$C$2:$E$8,B106)</f>
        <v>0</v>
      </c>
      <c r="H106" s="25">
        <f t="shared" si="1"/>
        <v>0</v>
      </c>
      <c r="I106" s="25">
        <f>INDEX(IngredTable[Price],MATCH(Table4[[#This Row],[Ingredient]],IngredTable[Ingredients],0))</f>
        <v>0</v>
      </c>
      <c r="J106" s="25">
        <f>Table4[[#This Row],[Qty]]*Table4[[#This Row],[Unit Cost]]</f>
        <v>0</v>
      </c>
    </row>
    <row r="107" spans="2:10" x14ac:dyDescent="0.25">
      <c r="B107" s="11" t="s">
        <v>126</v>
      </c>
      <c r="C107" s="10">
        <v>1</v>
      </c>
      <c r="D107" s="11" t="s">
        <v>186</v>
      </c>
      <c r="E107" s="11" t="s">
        <v>50</v>
      </c>
      <c r="F107" s="11" t="s">
        <v>57</v>
      </c>
      <c r="G107" s="25">
        <f>COUNTIF(WeekdayMeals!$C$2:$E$8,B107)</f>
        <v>0</v>
      </c>
      <c r="H107" s="25">
        <f t="shared" si="1"/>
        <v>0</v>
      </c>
      <c r="I107" s="25">
        <f>INDEX(IngredTable[Price],MATCH(Table4[[#This Row],[Ingredient]],IngredTable[Ingredients],0))</f>
        <v>0</v>
      </c>
      <c r="J107" s="25">
        <f>Table4[[#This Row],[Qty]]*Table4[[#This Row],[Unit Cost]]</f>
        <v>0</v>
      </c>
    </row>
    <row r="108" spans="2:10" x14ac:dyDescent="0.25">
      <c r="B108" s="11" t="s">
        <v>126</v>
      </c>
      <c r="C108" s="10">
        <v>0.5</v>
      </c>
      <c r="D108" s="11" t="s">
        <v>186</v>
      </c>
      <c r="E108" s="11" t="s">
        <v>62</v>
      </c>
      <c r="F108" s="11" t="s">
        <v>57</v>
      </c>
      <c r="G108" s="25">
        <f>COUNTIF(WeekdayMeals!$C$2:$E$8,B108)</f>
        <v>0</v>
      </c>
      <c r="H108" s="25">
        <f t="shared" si="1"/>
        <v>0</v>
      </c>
      <c r="I108" s="25">
        <f>INDEX(IngredTable[Price],MATCH(Table4[[#This Row],[Ingredient]],IngredTable[Ingredients],0))</f>
        <v>0</v>
      </c>
      <c r="J108" s="25">
        <f>Table4[[#This Row],[Qty]]*Table4[[#This Row],[Unit Cost]]</f>
        <v>0</v>
      </c>
    </row>
    <row r="109" spans="2:10" x14ac:dyDescent="0.25">
      <c r="B109" s="11" t="s">
        <v>126</v>
      </c>
      <c r="C109" s="10">
        <v>4</v>
      </c>
      <c r="D109" s="11" t="s">
        <v>186</v>
      </c>
      <c r="E109" s="11" t="s">
        <v>116</v>
      </c>
      <c r="F109" s="11" t="s">
        <v>57</v>
      </c>
      <c r="G109" s="25">
        <f>COUNTIF(WeekdayMeals!$C$2:$E$8,B109)</f>
        <v>0</v>
      </c>
      <c r="H109" s="25">
        <f t="shared" si="1"/>
        <v>0</v>
      </c>
      <c r="I109" s="25">
        <f>INDEX(IngredTable[Price],MATCH(Table4[[#This Row],[Ingredient]],IngredTable[Ingredients],0))</f>
        <v>0</v>
      </c>
      <c r="J109" s="25">
        <f>Table4[[#This Row],[Qty]]*Table4[[#This Row],[Unit Cost]]</f>
        <v>0</v>
      </c>
    </row>
    <row r="110" spans="2:10" x14ac:dyDescent="0.25">
      <c r="B110" s="11" t="s">
        <v>126</v>
      </c>
      <c r="C110" s="10">
        <v>0.5</v>
      </c>
      <c r="D110" s="11" t="s">
        <v>186</v>
      </c>
      <c r="E110" s="11" t="s">
        <v>87</v>
      </c>
      <c r="F110" s="11" t="s">
        <v>88</v>
      </c>
      <c r="G110" s="25">
        <f>COUNTIF(WeekdayMeals!$C$2:$E$8,B110)</f>
        <v>0</v>
      </c>
      <c r="H110" s="25">
        <f t="shared" si="1"/>
        <v>0</v>
      </c>
      <c r="I110" s="25">
        <f>INDEX(IngredTable[Price],MATCH(Table4[[#This Row],[Ingredient]],IngredTable[Ingredients],0))</f>
        <v>0.5</v>
      </c>
      <c r="J110" s="25">
        <f>Table4[[#This Row],[Qty]]*Table4[[#This Row],[Unit Cost]]</f>
        <v>0</v>
      </c>
    </row>
    <row r="111" spans="2:10" x14ac:dyDescent="0.25">
      <c r="B111" s="11" t="s">
        <v>193</v>
      </c>
      <c r="C111" s="10">
        <v>4</v>
      </c>
      <c r="D111" s="11" t="s">
        <v>186</v>
      </c>
      <c r="E111" s="11" t="s">
        <v>69</v>
      </c>
      <c r="F111" s="11" t="s">
        <v>60</v>
      </c>
      <c r="G111" s="25">
        <f>COUNTIF(WeekdayMeals!$C$2:$E$8,B111)</f>
        <v>0</v>
      </c>
      <c r="H111" s="25">
        <f t="shared" si="1"/>
        <v>0</v>
      </c>
      <c r="I111" s="25">
        <f>INDEX(IngredTable[Price],MATCH(Table4[[#This Row],[Ingredient]],IngredTable[Ingredients],0))</f>
        <v>0.59</v>
      </c>
      <c r="J111" s="25">
        <f>Table4[[#This Row],[Qty]]*Table4[[#This Row],[Unit Cost]]</f>
        <v>0</v>
      </c>
    </row>
    <row r="112" spans="2:10" x14ac:dyDescent="0.25">
      <c r="B112" s="11" t="s">
        <v>193</v>
      </c>
      <c r="C112" s="10">
        <v>1</v>
      </c>
      <c r="D112" s="11" t="s">
        <v>186</v>
      </c>
      <c r="E112" s="11" t="s">
        <v>64</v>
      </c>
      <c r="F112" s="11" t="s">
        <v>57</v>
      </c>
      <c r="G112" s="25">
        <f>COUNTIF(WeekdayMeals!$C$2:$E$8,B112)</f>
        <v>0</v>
      </c>
      <c r="H112" s="25">
        <f t="shared" si="1"/>
        <v>0</v>
      </c>
      <c r="I112" s="25">
        <f>INDEX(IngredTable[Price],MATCH(Table4[[#This Row],[Ingredient]],IngredTable[Ingredients],0))</f>
        <v>0.69</v>
      </c>
      <c r="J112" s="25">
        <f>Table4[[#This Row],[Qty]]*Table4[[#This Row],[Unit Cost]]</f>
        <v>0</v>
      </c>
    </row>
    <row r="113" spans="2:10" x14ac:dyDescent="0.25">
      <c r="B113" s="11" t="s">
        <v>193</v>
      </c>
      <c r="C113" s="10">
        <v>0.2</v>
      </c>
      <c r="D113" s="11" t="s">
        <v>184</v>
      </c>
      <c r="E113" s="11" t="s">
        <v>61</v>
      </c>
      <c r="F113" s="11" t="s">
        <v>55</v>
      </c>
      <c r="G113" s="25">
        <f>COUNTIF(WeekdayMeals!$C$2:$E$8,B113)</f>
        <v>0</v>
      </c>
      <c r="H113" s="25">
        <f t="shared" si="1"/>
        <v>0</v>
      </c>
      <c r="I113" s="25">
        <f>INDEX(IngredTable[Price],MATCH(Table4[[#This Row],[Ingredient]],IngredTable[Ingredients],0))</f>
        <v>0</v>
      </c>
      <c r="J113" s="25">
        <f>Table4[[#This Row],[Qty]]*Table4[[#This Row],[Unit Cost]]</f>
        <v>0</v>
      </c>
    </row>
    <row r="114" spans="2:10" x14ac:dyDescent="0.25">
      <c r="B114" s="11" t="s">
        <v>193</v>
      </c>
      <c r="C114" s="10">
        <v>0.25</v>
      </c>
      <c r="D114" s="11" t="s">
        <v>186</v>
      </c>
      <c r="E114" s="11" t="s">
        <v>194</v>
      </c>
      <c r="F114" s="11" t="s">
        <v>57</v>
      </c>
      <c r="G114" s="25">
        <f>COUNTIF(WeekdayMeals!$C$2:$E$8,B114)</f>
        <v>0</v>
      </c>
      <c r="H114" s="25">
        <f t="shared" si="1"/>
        <v>0</v>
      </c>
      <c r="I114" s="25">
        <f>INDEX(IngredTable[Price],MATCH(Table4[[#This Row],[Ingredient]],IngredTable[Ingredients],0))</f>
        <v>0</v>
      </c>
      <c r="J114" s="25">
        <f>Table4[[#This Row],[Qty]]*Table4[[#This Row],[Unit Cost]]</f>
        <v>0</v>
      </c>
    </row>
    <row r="115" spans="2:10" x14ac:dyDescent="0.25">
      <c r="B115" s="11" t="s">
        <v>193</v>
      </c>
      <c r="C115" s="10">
        <v>2</v>
      </c>
      <c r="D115" s="11" t="s">
        <v>186</v>
      </c>
      <c r="E115" s="11" t="s">
        <v>116</v>
      </c>
      <c r="F115" s="11" t="s">
        <v>57</v>
      </c>
      <c r="G115" s="25">
        <f>COUNTIF(WeekdayMeals!$C$2:$E$8,B115)</f>
        <v>0</v>
      </c>
      <c r="H115" s="25">
        <f t="shared" si="1"/>
        <v>0</v>
      </c>
      <c r="I115" s="25">
        <f>INDEX(IngredTable[Price],MATCH(Table4[[#This Row],[Ingredient]],IngredTable[Ingredients],0))</f>
        <v>0</v>
      </c>
      <c r="J115" s="25">
        <f>Table4[[#This Row],[Qty]]*Table4[[#This Row],[Unit Cost]]</f>
        <v>0</v>
      </c>
    </row>
    <row r="116" spans="2:10" x14ac:dyDescent="0.25">
      <c r="B116" s="11" t="s">
        <v>193</v>
      </c>
      <c r="C116" s="10">
        <v>4</v>
      </c>
      <c r="D116" s="11" t="s">
        <v>186</v>
      </c>
      <c r="E116" s="11" t="s">
        <v>50</v>
      </c>
      <c r="F116" s="11" t="s">
        <v>57</v>
      </c>
      <c r="G116" s="25">
        <f>COUNTIF(WeekdayMeals!$C$2:$E$8,B116)</f>
        <v>0</v>
      </c>
      <c r="H116" s="25">
        <f t="shared" si="1"/>
        <v>0</v>
      </c>
      <c r="I116" s="25">
        <f>INDEX(IngredTable[Price],MATCH(Table4[[#This Row],[Ingredient]],IngredTable[Ingredients],0))</f>
        <v>0</v>
      </c>
      <c r="J116" s="25">
        <f>Table4[[#This Row],[Qty]]*Table4[[#This Row],[Unit Cost]]</f>
        <v>0</v>
      </c>
    </row>
    <row r="117" spans="2:10" x14ac:dyDescent="0.25">
      <c r="B117" s="11" t="s">
        <v>193</v>
      </c>
      <c r="C117" s="45">
        <v>0.25</v>
      </c>
      <c r="D117" s="11" t="s">
        <v>179</v>
      </c>
      <c r="E117" s="11" t="s">
        <v>107</v>
      </c>
      <c r="F117" s="11" t="s">
        <v>85</v>
      </c>
      <c r="G117" s="25">
        <f>COUNTIF(WeekdayMeals!$C$2:$E$8,B117)</f>
        <v>0</v>
      </c>
      <c r="H117" s="25">
        <f t="shared" si="1"/>
        <v>0</v>
      </c>
      <c r="I117" s="25">
        <f>INDEX(IngredTable[Price],MATCH(Table4[[#This Row],[Ingredient]],IngredTable[Ingredients],0))</f>
        <v>0</v>
      </c>
      <c r="J117" s="25">
        <f>Table4[[#This Row],[Qty]]*Table4[[#This Row],[Unit Cost]]</f>
        <v>0</v>
      </c>
    </row>
    <row r="118" spans="2:10" x14ac:dyDescent="0.25">
      <c r="B118" s="11" t="s">
        <v>195</v>
      </c>
      <c r="C118" s="10">
        <v>4</v>
      </c>
      <c r="D118" s="11" t="s">
        <v>186</v>
      </c>
      <c r="E118" s="11" t="s">
        <v>69</v>
      </c>
      <c r="F118" s="11" t="s">
        <v>60</v>
      </c>
      <c r="G118" s="25">
        <f>COUNTIF(WeekdayMeals!$C$2:$E$8,B118)</f>
        <v>0</v>
      </c>
      <c r="H118" s="25">
        <f t="shared" si="1"/>
        <v>0</v>
      </c>
      <c r="I118" s="25">
        <f>INDEX(IngredTable[Price],MATCH(Table4[[#This Row],[Ingredient]],IngredTable[Ingredients],0))</f>
        <v>0.59</v>
      </c>
      <c r="J118" s="25">
        <f>Table4[[#This Row],[Qty]]*Table4[[#This Row],[Unit Cost]]</f>
        <v>0</v>
      </c>
    </row>
    <row r="119" spans="2:10" x14ac:dyDescent="0.25">
      <c r="B119" s="11" t="s">
        <v>195</v>
      </c>
      <c r="C119" s="10">
        <v>1</v>
      </c>
      <c r="D119" s="11" t="s">
        <v>186</v>
      </c>
      <c r="E119" s="11" t="s">
        <v>64</v>
      </c>
      <c r="F119" s="11" t="s">
        <v>57</v>
      </c>
      <c r="G119" s="25">
        <f>COUNTIF(WeekdayMeals!$C$2:$E$8,B119)</f>
        <v>0</v>
      </c>
      <c r="H119" s="25">
        <f t="shared" si="1"/>
        <v>0</v>
      </c>
      <c r="I119" s="25">
        <f>INDEX(IngredTable[Price],MATCH(Table4[[#This Row],[Ingredient]],IngredTable[Ingredients],0))</f>
        <v>0.69</v>
      </c>
      <c r="J119" s="25">
        <f>Table4[[#This Row],[Qty]]*Table4[[#This Row],[Unit Cost]]</f>
        <v>0</v>
      </c>
    </row>
    <row r="120" spans="2:10" x14ac:dyDescent="0.25">
      <c r="B120" s="11" t="s">
        <v>195</v>
      </c>
      <c r="C120" s="10">
        <v>0.2</v>
      </c>
      <c r="D120" s="11" t="s">
        <v>184</v>
      </c>
      <c r="E120" s="11" t="s">
        <v>198</v>
      </c>
      <c r="F120" s="11" t="s">
        <v>58</v>
      </c>
      <c r="G120" s="25">
        <f>COUNTIF(WeekdayMeals!$C$2:$E$8,B120)</f>
        <v>0</v>
      </c>
      <c r="H120" s="25">
        <f t="shared" si="1"/>
        <v>0</v>
      </c>
      <c r="I120" s="25">
        <f>INDEX(IngredTable[Price],MATCH(Table4[[#This Row],[Ingredient]],IngredTable[Ingredients],0))</f>
        <v>0</v>
      </c>
      <c r="J120" s="25">
        <f>Table4[[#This Row],[Qty]]*Table4[[#This Row],[Unit Cost]]</f>
        <v>0</v>
      </c>
    </row>
    <row r="121" spans="2:10" x14ac:dyDescent="0.25">
      <c r="B121" s="11" t="s">
        <v>195</v>
      </c>
      <c r="C121" s="10">
        <v>4</v>
      </c>
      <c r="D121" s="11" t="s">
        <v>186</v>
      </c>
      <c r="E121" s="11" t="s">
        <v>127</v>
      </c>
      <c r="F121" s="11" t="s">
        <v>55</v>
      </c>
      <c r="G121" s="25">
        <f>COUNTIF(WeekdayMeals!$C$2:$E$8,B121)</f>
        <v>0</v>
      </c>
      <c r="H121" s="25">
        <f t="shared" si="1"/>
        <v>0</v>
      </c>
      <c r="I121" s="25">
        <f>INDEX(IngredTable[Price],MATCH(Table4[[#This Row],[Ingredient]],IngredTable[Ingredients],0))</f>
        <v>0</v>
      </c>
      <c r="J121" s="25">
        <f>Table4[[#This Row],[Qty]]*Table4[[#This Row],[Unit Cost]]</f>
        <v>0</v>
      </c>
    </row>
    <row r="122" spans="2:10" x14ac:dyDescent="0.25">
      <c r="B122" s="11" t="s">
        <v>195</v>
      </c>
      <c r="C122" s="10">
        <v>0.3</v>
      </c>
      <c r="D122" s="11" t="s">
        <v>182</v>
      </c>
      <c r="E122" s="11" t="s">
        <v>130</v>
      </c>
      <c r="F122" s="11" t="s">
        <v>58</v>
      </c>
      <c r="G122" s="25">
        <f>COUNTIF(WeekdayMeals!$C$2:$E$8,B122)</f>
        <v>0</v>
      </c>
      <c r="H122" s="25">
        <f t="shared" si="1"/>
        <v>0</v>
      </c>
      <c r="I122" s="25">
        <f>INDEX(IngredTable[Price],MATCH(Table4[[#This Row],[Ingredient]],IngredTable[Ingredients],0))</f>
        <v>0</v>
      </c>
      <c r="J122" s="25">
        <f>Table4[[#This Row],[Qty]]*Table4[[#This Row],[Unit Cost]]</f>
        <v>0</v>
      </c>
    </row>
    <row r="123" spans="2:10" x14ac:dyDescent="0.25">
      <c r="B123" s="11" t="s">
        <v>196</v>
      </c>
      <c r="C123" s="10">
        <v>4</v>
      </c>
      <c r="D123" s="11" t="s">
        <v>186</v>
      </c>
      <c r="E123" s="11" t="s">
        <v>69</v>
      </c>
      <c r="F123" s="11" t="s">
        <v>60</v>
      </c>
      <c r="G123" s="25">
        <f>COUNTIF(WeekdayMeals!$C$2:$E$8,B123)</f>
        <v>0</v>
      </c>
      <c r="H123" s="25">
        <f t="shared" si="1"/>
        <v>0</v>
      </c>
      <c r="I123" s="25">
        <f>INDEX(IngredTable[Price],MATCH(Table4[[#This Row],[Ingredient]],IngredTable[Ingredients],0))</f>
        <v>0.59</v>
      </c>
      <c r="J123" s="25">
        <f>Table4[[#This Row],[Qty]]*Table4[[#This Row],[Unit Cost]]</f>
        <v>0</v>
      </c>
    </row>
    <row r="124" spans="2:10" x14ac:dyDescent="0.25">
      <c r="B124" s="11" t="s">
        <v>196</v>
      </c>
      <c r="C124" s="10">
        <v>1</v>
      </c>
      <c r="D124" s="11" t="s">
        <v>186</v>
      </c>
      <c r="E124" s="11" t="s">
        <v>64</v>
      </c>
      <c r="F124" s="11" t="s">
        <v>57</v>
      </c>
      <c r="G124" s="25">
        <f>COUNTIF(WeekdayMeals!$C$2:$E$8,B124)</f>
        <v>0</v>
      </c>
      <c r="H124" s="25">
        <f t="shared" si="1"/>
        <v>0</v>
      </c>
      <c r="I124" s="25">
        <f>INDEX(IngredTable[Price],MATCH(Table4[[#This Row],[Ingredient]],IngredTable[Ingredients],0))</f>
        <v>0.69</v>
      </c>
      <c r="J124" s="25">
        <f>Table4[[#This Row],[Qty]]*Table4[[#This Row],[Unit Cost]]</f>
        <v>0</v>
      </c>
    </row>
    <row r="125" spans="2:10" x14ac:dyDescent="0.25">
      <c r="B125" s="11" t="s">
        <v>196</v>
      </c>
      <c r="C125" s="10">
        <v>1</v>
      </c>
      <c r="D125" s="11" t="s">
        <v>179</v>
      </c>
      <c r="E125" s="11" t="s">
        <v>98</v>
      </c>
      <c r="F125" s="11" t="s">
        <v>55</v>
      </c>
      <c r="G125" s="25">
        <f>COUNTIF(WeekdayMeals!$C$2:$E$8,B125)</f>
        <v>0</v>
      </c>
      <c r="H125" s="25">
        <f t="shared" si="1"/>
        <v>0</v>
      </c>
      <c r="I125" s="25">
        <f>INDEX(IngredTable[Price],MATCH(Table4[[#This Row],[Ingredient]],IngredTable[Ingredients],0))</f>
        <v>2.14</v>
      </c>
      <c r="J125" s="25">
        <f>Table4[[#This Row],[Qty]]*Table4[[#This Row],[Unit Cost]]</f>
        <v>0</v>
      </c>
    </row>
    <row r="126" spans="2:10" x14ac:dyDescent="0.25">
      <c r="B126" s="11" t="s">
        <v>196</v>
      </c>
      <c r="C126" s="10">
        <v>4</v>
      </c>
      <c r="D126" s="11" t="s">
        <v>186</v>
      </c>
      <c r="E126" s="11" t="s">
        <v>50</v>
      </c>
      <c r="F126" s="11" t="s">
        <v>57</v>
      </c>
      <c r="G126" s="25">
        <f>COUNTIF(WeekdayMeals!$C$2:$E$8,B126)</f>
        <v>0</v>
      </c>
      <c r="H126" s="25">
        <f t="shared" si="1"/>
        <v>0</v>
      </c>
      <c r="I126" s="25">
        <f>INDEX(IngredTable[Price],MATCH(Table4[[#This Row],[Ingredient]],IngredTable[Ingredients],0))</f>
        <v>0</v>
      </c>
      <c r="J126" s="25">
        <f>Table4[[#This Row],[Qty]]*Table4[[#This Row],[Unit Cost]]</f>
        <v>0</v>
      </c>
    </row>
    <row r="127" spans="2:10" x14ac:dyDescent="0.25">
      <c r="B127" s="11" t="s">
        <v>196</v>
      </c>
      <c r="C127" s="10">
        <v>1</v>
      </c>
      <c r="D127" s="11" t="s">
        <v>186</v>
      </c>
      <c r="E127" s="11" t="s">
        <v>156</v>
      </c>
      <c r="F127" s="11" t="s">
        <v>58</v>
      </c>
      <c r="G127" s="25">
        <f>COUNTIF(WeekdayMeals!$C$2:$E$8,B127)</f>
        <v>0</v>
      </c>
      <c r="H127" s="25">
        <f t="shared" si="1"/>
        <v>0</v>
      </c>
      <c r="I127" s="25">
        <f>INDEX(IngredTable[Price],MATCH(Table4[[#This Row],[Ingredient]],IngredTable[Ingredients],0))</f>
        <v>0</v>
      </c>
      <c r="J127" s="25">
        <f>Table4[[#This Row],[Qty]]*Table4[[#This Row],[Unit Cost]]</f>
        <v>0</v>
      </c>
    </row>
    <row r="128" spans="2:10" x14ac:dyDescent="0.25">
      <c r="B128" s="11" t="s">
        <v>196</v>
      </c>
      <c r="C128" s="10">
        <v>0.3</v>
      </c>
      <c r="D128" s="11" t="s">
        <v>182</v>
      </c>
      <c r="E128" s="11" t="s">
        <v>130</v>
      </c>
      <c r="F128" s="11" t="s">
        <v>58</v>
      </c>
      <c r="G128" s="25">
        <f>COUNTIF(WeekdayMeals!$C$2:$E$8,B128)</f>
        <v>0</v>
      </c>
      <c r="H128" s="25">
        <f t="shared" si="1"/>
        <v>0</v>
      </c>
      <c r="I128" s="25">
        <f>INDEX(IngredTable[Price],MATCH(Table4[[#This Row],[Ingredient]],IngredTable[Ingredients],0))</f>
        <v>0</v>
      </c>
      <c r="J128" s="25">
        <f>Table4[[#This Row],[Qty]]*Table4[[#This Row],[Unit Cost]]</f>
        <v>0</v>
      </c>
    </row>
    <row r="129" spans="2:10" x14ac:dyDescent="0.25">
      <c r="B129" s="11" t="s">
        <v>197</v>
      </c>
      <c r="C129" s="10">
        <v>4</v>
      </c>
      <c r="D129" s="11" t="s">
        <v>186</v>
      </c>
      <c r="E129" s="11" t="s">
        <v>69</v>
      </c>
      <c r="F129" s="11" t="s">
        <v>60</v>
      </c>
      <c r="G129" s="25">
        <f>COUNTIF(WeekdayMeals!$C$2:$E$8,B129)</f>
        <v>0</v>
      </c>
      <c r="H129" s="25">
        <f t="shared" si="1"/>
        <v>0</v>
      </c>
      <c r="I129" s="25">
        <f>INDEX(IngredTable[Price],MATCH(Table4[[#This Row],[Ingredient]],IngredTable[Ingredients],0))</f>
        <v>0.59</v>
      </c>
      <c r="J129" s="25">
        <f>Table4[[#This Row],[Qty]]*Table4[[#This Row],[Unit Cost]]</f>
        <v>0</v>
      </c>
    </row>
    <row r="130" spans="2:10" x14ac:dyDescent="0.25">
      <c r="B130" s="11" t="s">
        <v>197</v>
      </c>
      <c r="C130" s="10">
        <v>1</v>
      </c>
      <c r="D130" s="11" t="s">
        <v>186</v>
      </c>
      <c r="E130" s="11" t="s">
        <v>64</v>
      </c>
      <c r="F130" s="11" t="s">
        <v>57</v>
      </c>
      <c r="G130" s="25">
        <f>COUNTIF(WeekdayMeals!$C$2:$E$8,B130)</f>
        <v>0</v>
      </c>
      <c r="H130" s="25">
        <f t="shared" ref="H130:H193" si="2">C130*G130</f>
        <v>0</v>
      </c>
      <c r="I130" s="25">
        <f>INDEX(IngredTable[Price],MATCH(Table4[[#This Row],[Ingredient]],IngredTable[Ingredients],0))</f>
        <v>0.69</v>
      </c>
      <c r="J130" s="25">
        <f>Table4[[#This Row],[Qty]]*Table4[[#This Row],[Unit Cost]]</f>
        <v>0</v>
      </c>
    </row>
    <row r="131" spans="2:10" x14ac:dyDescent="0.25">
      <c r="B131" s="11" t="s">
        <v>197</v>
      </c>
      <c r="C131" s="10">
        <v>2</v>
      </c>
      <c r="D131" s="11" t="s">
        <v>186</v>
      </c>
      <c r="E131" s="11" t="s">
        <v>104</v>
      </c>
      <c r="F131" s="11" t="s">
        <v>57</v>
      </c>
      <c r="G131" s="25">
        <f>COUNTIF(WeekdayMeals!$C$2:$E$8,B131)</f>
        <v>0</v>
      </c>
      <c r="H131" s="25">
        <f t="shared" si="2"/>
        <v>0</v>
      </c>
      <c r="I131" s="25">
        <f>INDEX(IngredTable[Price],MATCH(Table4[[#This Row],[Ingredient]],IngredTable[Ingredients],0))</f>
        <v>0</v>
      </c>
      <c r="J131" s="25">
        <f>Table4[[#This Row],[Qty]]*Table4[[#This Row],[Unit Cost]]</f>
        <v>0</v>
      </c>
    </row>
    <row r="132" spans="2:10" x14ac:dyDescent="0.25">
      <c r="B132" s="11" t="s">
        <v>197</v>
      </c>
      <c r="C132" s="10">
        <v>0.5</v>
      </c>
      <c r="D132" s="11" t="s">
        <v>179</v>
      </c>
      <c r="E132" s="11" t="s">
        <v>63</v>
      </c>
      <c r="F132" s="11" t="s">
        <v>58</v>
      </c>
      <c r="G132" s="25">
        <f>COUNTIF(WeekdayMeals!$C$2:$E$8,B132)</f>
        <v>0</v>
      </c>
      <c r="H132" s="25">
        <f t="shared" si="2"/>
        <v>0</v>
      </c>
      <c r="I132" s="25">
        <f>INDEX(IngredTable[Price],MATCH(Table4[[#This Row],[Ingredient]],IngredTable[Ingredients],0))</f>
        <v>2.63</v>
      </c>
      <c r="J132" s="25">
        <f>Table4[[#This Row],[Qty]]*Table4[[#This Row],[Unit Cost]]</f>
        <v>0</v>
      </c>
    </row>
    <row r="133" spans="2:10" x14ac:dyDescent="0.25">
      <c r="B133" s="11" t="s">
        <v>197</v>
      </c>
      <c r="C133" s="10">
        <v>0.5</v>
      </c>
      <c r="D133" s="11" t="s">
        <v>180</v>
      </c>
      <c r="E133" s="11" t="s">
        <v>170</v>
      </c>
      <c r="F133" s="11" t="s">
        <v>55</v>
      </c>
      <c r="G133" s="25">
        <f>COUNTIF(WeekdayMeals!$C$2:$E$8,B133)</f>
        <v>0</v>
      </c>
      <c r="H133" s="25">
        <f t="shared" si="2"/>
        <v>0</v>
      </c>
      <c r="I133" s="25">
        <f>INDEX(IngredTable[Price],MATCH(Table4[[#This Row],[Ingredient]],IngredTable[Ingredients],0))</f>
        <v>0</v>
      </c>
      <c r="J133" s="25">
        <f>Table4[[#This Row],[Qty]]*Table4[[#This Row],[Unit Cost]]</f>
        <v>0</v>
      </c>
    </row>
    <row r="134" spans="2:10" x14ac:dyDescent="0.25">
      <c r="B134" s="11" t="s">
        <v>248</v>
      </c>
      <c r="C134" s="10">
        <v>3</v>
      </c>
      <c r="D134" s="11" t="s">
        <v>186</v>
      </c>
      <c r="E134" s="11" t="s">
        <v>69</v>
      </c>
      <c r="F134" s="11" t="s">
        <v>60</v>
      </c>
      <c r="G134" s="25">
        <f>COUNTIF(WeekdayMeals!$C$2:$E$8,B134)</f>
        <v>0</v>
      </c>
      <c r="H134" s="25">
        <f t="shared" si="2"/>
        <v>0</v>
      </c>
      <c r="I134" s="25">
        <f>INDEX(IngredTable[Price],MATCH(Table4[[#This Row],[Ingredient]],IngredTable[Ingredients],0))</f>
        <v>0.59</v>
      </c>
      <c r="J134" s="25">
        <f>Table4[[#This Row],[Qty]]*Table4[[#This Row],[Unit Cost]]</f>
        <v>0</v>
      </c>
    </row>
    <row r="135" spans="2:10" x14ac:dyDescent="0.25">
      <c r="B135" s="11" t="s">
        <v>248</v>
      </c>
      <c r="C135" s="10">
        <v>1</v>
      </c>
      <c r="D135" s="11" t="s">
        <v>183</v>
      </c>
      <c r="E135" s="11" t="s">
        <v>68</v>
      </c>
      <c r="F135" s="11" t="s">
        <v>57</v>
      </c>
      <c r="G135" s="25">
        <f>COUNTIF(WeekdayMeals!$C$2:$E$8,B135)</f>
        <v>0</v>
      </c>
      <c r="H135" s="25">
        <f t="shared" si="2"/>
        <v>0</v>
      </c>
      <c r="I135" s="25">
        <f>INDEX(IngredTable[Price],MATCH(Table4[[#This Row],[Ingredient]],IngredTable[Ingredients],0))</f>
        <v>0</v>
      </c>
      <c r="J135" s="25">
        <f>Table4[[#This Row],[Qty]]*Table4[[#This Row],[Unit Cost]]</f>
        <v>0</v>
      </c>
    </row>
    <row r="136" spans="2:10" x14ac:dyDescent="0.25">
      <c r="B136" s="11" t="s">
        <v>248</v>
      </c>
      <c r="C136" s="10">
        <v>1</v>
      </c>
      <c r="D136" s="11" t="s">
        <v>186</v>
      </c>
      <c r="E136" s="11" t="s">
        <v>208</v>
      </c>
      <c r="F136" s="11" t="s">
        <v>57</v>
      </c>
      <c r="G136" s="25">
        <f>COUNTIF(WeekdayMeals!$C$2:$E$8,B136)</f>
        <v>0</v>
      </c>
      <c r="H136" s="25">
        <f t="shared" si="2"/>
        <v>0</v>
      </c>
      <c r="I136" s="25">
        <f>INDEX(IngredTable[Price],MATCH(Table4[[#This Row],[Ingredient]],IngredTable[Ingredients],0))</f>
        <v>0</v>
      </c>
      <c r="J136" s="25">
        <f>Table4[[#This Row],[Qty]]*Table4[[#This Row],[Unit Cost]]</f>
        <v>0</v>
      </c>
    </row>
    <row r="137" spans="2:10" x14ac:dyDescent="0.25">
      <c r="B137" s="11" t="s">
        <v>248</v>
      </c>
      <c r="C137" s="10">
        <v>0.15</v>
      </c>
      <c r="D137" s="11" t="s">
        <v>184</v>
      </c>
      <c r="E137" s="11" t="s">
        <v>237</v>
      </c>
      <c r="F137" s="11" t="s">
        <v>58</v>
      </c>
      <c r="G137" s="25">
        <f>COUNTIF(WeekdayMeals!$C$2:$E$8,B137)</f>
        <v>0</v>
      </c>
      <c r="H137" s="25">
        <f t="shared" si="2"/>
        <v>0</v>
      </c>
      <c r="I137" s="25">
        <f>INDEX(IngredTable[Price],MATCH(Table4[[#This Row],[Ingredient]],IngredTable[Ingredients],0))</f>
        <v>0</v>
      </c>
      <c r="J137" s="25">
        <f>Table4[[#This Row],[Qty]]*Table4[[#This Row],[Unit Cost]]</f>
        <v>0</v>
      </c>
    </row>
    <row r="138" spans="2:10" x14ac:dyDescent="0.25">
      <c r="B138" s="11" t="s">
        <v>248</v>
      </c>
      <c r="C138" s="10">
        <v>1</v>
      </c>
      <c r="D138" s="11" t="s">
        <v>181</v>
      </c>
      <c r="E138" s="11" t="s">
        <v>135</v>
      </c>
      <c r="F138" s="11" t="s">
        <v>85</v>
      </c>
      <c r="G138" s="25">
        <f>COUNTIF(WeekdayMeals!$C$2:$E$8,B138)</f>
        <v>0</v>
      </c>
      <c r="H138" s="25">
        <f t="shared" si="2"/>
        <v>0</v>
      </c>
      <c r="I138" s="25">
        <f>INDEX(IngredTable[Price],MATCH(Table4[[#This Row],[Ingredient]],IngredTable[Ingredients],0))</f>
        <v>0</v>
      </c>
      <c r="J138" s="25">
        <f>Table4[[#This Row],[Qty]]*Table4[[#This Row],[Unit Cost]]</f>
        <v>0</v>
      </c>
    </row>
    <row r="139" spans="2:10" x14ac:dyDescent="0.25">
      <c r="B139" s="11" t="s">
        <v>216</v>
      </c>
      <c r="C139" s="10">
        <v>0.5</v>
      </c>
      <c r="D139" s="11" t="s">
        <v>184</v>
      </c>
      <c r="E139" s="11" t="s">
        <v>46</v>
      </c>
      <c r="F139" s="11" t="s">
        <v>55</v>
      </c>
      <c r="G139" s="25">
        <f>COUNTIF(WeekdayMeals!$C$2:$E$8,B139)</f>
        <v>0</v>
      </c>
      <c r="H139" s="25">
        <f t="shared" si="2"/>
        <v>0</v>
      </c>
      <c r="I139" s="25">
        <f>INDEX(IngredTable[Price],MATCH(Table4[[#This Row],[Ingredient]],IngredTable[Ingredients],0))</f>
        <v>0</v>
      </c>
      <c r="J139" s="25">
        <f>Table4[[#This Row],[Qty]]*Table4[[#This Row],[Unit Cost]]</f>
        <v>0</v>
      </c>
    </row>
    <row r="140" spans="2:10" x14ac:dyDescent="0.25">
      <c r="B140" s="11" t="s">
        <v>216</v>
      </c>
      <c r="C140" s="10">
        <v>1</v>
      </c>
      <c r="D140" s="11" t="s">
        <v>186</v>
      </c>
      <c r="E140" s="11" t="s">
        <v>99</v>
      </c>
      <c r="F140" s="11" t="s">
        <v>58</v>
      </c>
      <c r="G140" s="25">
        <f>COUNTIF(WeekdayMeals!$C$2:$E$8,B140)</f>
        <v>0</v>
      </c>
      <c r="H140" s="25">
        <f t="shared" si="2"/>
        <v>0</v>
      </c>
      <c r="I140" s="25">
        <f>INDEX(IngredTable[Price],MATCH(Table4[[#This Row],[Ingredient]],IngredTable[Ingredients],0))</f>
        <v>0.1</v>
      </c>
      <c r="J140" s="25">
        <f>Table4[[#This Row],[Qty]]*Table4[[#This Row],[Unit Cost]]</f>
        <v>0</v>
      </c>
    </row>
    <row r="141" spans="2:10" x14ac:dyDescent="0.25">
      <c r="B141" s="11" t="s">
        <v>216</v>
      </c>
      <c r="C141" s="10">
        <v>1</v>
      </c>
      <c r="D141" s="11" t="s">
        <v>187</v>
      </c>
      <c r="E141" s="11" t="s">
        <v>112</v>
      </c>
      <c r="F141" s="11" t="s">
        <v>101</v>
      </c>
      <c r="G141" s="25">
        <f>COUNTIF(WeekdayMeals!$C$2:$E$8,B141)</f>
        <v>0</v>
      </c>
      <c r="H141" s="25">
        <f t="shared" si="2"/>
        <v>0</v>
      </c>
      <c r="I141" s="25">
        <f>INDEX(IngredTable[Price],MATCH(Table4[[#This Row],[Ingredient]],IngredTable[Ingredients],0))</f>
        <v>0.32</v>
      </c>
      <c r="J141" s="25">
        <f>Table4[[#This Row],[Qty]]*Table4[[#This Row],[Unit Cost]]</f>
        <v>0</v>
      </c>
    </row>
    <row r="142" spans="2:10" x14ac:dyDescent="0.25">
      <c r="B142" s="11" t="s">
        <v>216</v>
      </c>
      <c r="C142" s="10">
        <v>0.5</v>
      </c>
      <c r="D142" s="11" t="s">
        <v>186</v>
      </c>
      <c r="E142" s="11" t="s">
        <v>217</v>
      </c>
      <c r="F142" s="11" t="s">
        <v>57</v>
      </c>
      <c r="G142" s="25">
        <f>COUNTIF(WeekdayMeals!$C$2:$E$8,B142)</f>
        <v>0</v>
      </c>
      <c r="H142" s="25">
        <f t="shared" si="2"/>
        <v>0</v>
      </c>
      <c r="I142" s="25">
        <f>INDEX(IngredTable[Price],MATCH(Table4[[#This Row],[Ingredient]],IngredTable[Ingredients],0))</f>
        <v>0</v>
      </c>
      <c r="J142" s="25">
        <f>Table4[[#This Row],[Qty]]*Table4[[#This Row],[Unit Cost]]</f>
        <v>0</v>
      </c>
    </row>
    <row r="143" spans="2:10" x14ac:dyDescent="0.25">
      <c r="B143" s="11" t="s">
        <v>216</v>
      </c>
      <c r="C143" s="10">
        <v>2</v>
      </c>
      <c r="D143" s="11" t="s">
        <v>186</v>
      </c>
      <c r="E143" s="11" t="s">
        <v>104</v>
      </c>
      <c r="F143" s="11" t="s">
        <v>57</v>
      </c>
      <c r="G143" s="25">
        <f>COUNTIF(WeekdayMeals!$C$2:$E$8,B143)</f>
        <v>0</v>
      </c>
      <c r="H143" s="25">
        <f t="shared" si="2"/>
        <v>0</v>
      </c>
      <c r="I143" s="25">
        <f>INDEX(IngredTable[Price],MATCH(Table4[[#This Row],[Ingredient]],IngredTable[Ingredients],0))</f>
        <v>0</v>
      </c>
      <c r="J143" s="25">
        <f>Table4[[#This Row],[Qty]]*Table4[[#This Row],[Unit Cost]]</f>
        <v>0</v>
      </c>
    </row>
    <row r="144" spans="2:10" x14ac:dyDescent="0.25">
      <c r="B144" s="11" t="s">
        <v>216</v>
      </c>
      <c r="C144" s="10">
        <v>4</v>
      </c>
      <c r="D144" s="11" t="s">
        <v>186</v>
      </c>
      <c r="E144" s="11" t="s">
        <v>69</v>
      </c>
      <c r="F144" s="11" t="s">
        <v>60</v>
      </c>
      <c r="G144" s="25">
        <f>COUNTIF(WeekdayMeals!$C$2:$E$8,B144)</f>
        <v>0</v>
      </c>
      <c r="H144" s="25">
        <f t="shared" si="2"/>
        <v>0</v>
      </c>
      <c r="I144" s="25">
        <f>INDEX(IngredTable[Price],MATCH(Table4[[#This Row],[Ingredient]],IngredTable[Ingredients],0))</f>
        <v>0.59</v>
      </c>
      <c r="J144" s="25">
        <f>Table4[[#This Row],[Qty]]*Table4[[#This Row],[Unit Cost]]</f>
        <v>0</v>
      </c>
    </row>
    <row r="145" spans="2:10" x14ac:dyDescent="0.25">
      <c r="B145" s="11" t="s">
        <v>216</v>
      </c>
      <c r="C145" s="45">
        <v>0.25</v>
      </c>
      <c r="D145" s="11" t="s">
        <v>179</v>
      </c>
      <c r="E145" s="11" t="s">
        <v>107</v>
      </c>
      <c r="F145" s="11" t="s">
        <v>85</v>
      </c>
      <c r="G145" s="25">
        <f>COUNTIF(WeekdayMeals!$C$2:$E$8,B145)</f>
        <v>0</v>
      </c>
      <c r="H145" s="25">
        <f t="shared" si="2"/>
        <v>0</v>
      </c>
      <c r="I145" s="25">
        <f>INDEX(IngredTable[Price],MATCH(Table4[[#This Row],[Ingredient]],IngredTable[Ingredients],0))</f>
        <v>0</v>
      </c>
      <c r="J145" s="25">
        <f>Table4[[#This Row],[Qty]]*Table4[[#This Row],[Unit Cost]]</f>
        <v>0</v>
      </c>
    </row>
    <row r="146" spans="2:10" x14ac:dyDescent="0.25">
      <c r="B146" s="11" t="s">
        <v>122</v>
      </c>
      <c r="C146" s="10">
        <v>1</v>
      </c>
      <c r="D146" s="11" t="s">
        <v>179</v>
      </c>
      <c r="E146" s="11" t="s">
        <v>124</v>
      </c>
      <c r="F146" s="11" t="s">
        <v>85</v>
      </c>
      <c r="G146" s="25">
        <f>COUNTIF(WeekdayMeals!$C$2:$E$8,B146)</f>
        <v>0</v>
      </c>
      <c r="H146" s="25">
        <f t="shared" si="2"/>
        <v>0</v>
      </c>
      <c r="I146" s="25">
        <f>INDEX(IngredTable[Price],MATCH(Table4[[#This Row],[Ingredient]],IngredTable[Ingredients],0))</f>
        <v>0</v>
      </c>
      <c r="J146" s="25">
        <f>Table4[[#This Row],[Qty]]*Table4[[#This Row],[Unit Cost]]</f>
        <v>0</v>
      </c>
    </row>
    <row r="147" spans="2:10" x14ac:dyDescent="0.25">
      <c r="B147" s="11" t="s">
        <v>122</v>
      </c>
      <c r="C147" s="10">
        <v>1</v>
      </c>
      <c r="D147" s="11" t="s">
        <v>183</v>
      </c>
      <c r="E147" s="11" t="s">
        <v>67</v>
      </c>
      <c r="F147" s="11" t="s">
        <v>57</v>
      </c>
      <c r="G147" s="25">
        <f>COUNTIF(WeekdayMeals!$C$2:$E$8,B147)</f>
        <v>0</v>
      </c>
      <c r="H147" s="25">
        <f t="shared" si="2"/>
        <v>0</v>
      </c>
      <c r="I147" s="25">
        <f>INDEX(IngredTable[Price],MATCH(Table4[[#This Row],[Ingredient]],IngredTable[Ingredients],0))</f>
        <v>0</v>
      </c>
      <c r="J147" s="25">
        <f>Table4[[#This Row],[Qty]]*Table4[[#This Row],[Unit Cost]]</f>
        <v>0</v>
      </c>
    </row>
    <row r="148" spans="2:10" x14ac:dyDescent="0.25">
      <c r="B148" s="11" t="s">
        <v>122</v>
      </c>
      <c r="C148" s="10">
        <v>0.3</v>
      </c>
      <c r="D148" s="11" t="s">
        <v>184</v>
      </c>
      <c r="E148" s="11" t="s">
        <v>123</v>
      </c>
      <c r="F148" s="11" t="s">
        <v>45</v>
      </c>
      <c r="G148" s="25">
        <f>COUNTIF(WeekdayMeals!$C$2:$E$8,B148)</f>
        <v>0</v>
      </c>
      <c r="H148" s="25">
        <f t="shared" si="2"/>
        <v>0</v>
      </c>
      <c r="I148" s="25">
        <f>INDEX(IngredTable[Price],MATCH(Table4[[#This Row],[Ingredient]],IngredTable[Ingredients],0))</f>
        <v>0</v>
      </c>
      <c r="J148" s="25">
        <f>Table4[[#This Row],[Qty]]*Table4[[#This Row],[Unit Cost]]</f>
        <v>0</v>
      </c>
    </row>
    <row r="149" spans="2:10" x14ac:dyDescent="0.25">
      <c r="B149" s="11" t="s">
        <v>122</v>
      </c>
      <c r="C149" s="10">
        <v>0.3</v>
      </c>
      <c r="D149" s="11" t="s">
        <v>184</v>
      </c>
      <c r="E149" s="11" t="s">
        <v>125</v>
      </c>
      <c r="F149" s="11" t="s">
        <v>55</v>
      </c>
      <c r="G149" s="25">
        <f>COUNTIF(WeekdayMeals!$C$2:$E$8,B149)</f>
        <v>0</v>
      </c>
      <c r="H149" s="25">
        <f t="shared" si="2"/>
        <v>0</v>
      </c>
      <c r="I149" s="25">
        <f>INDEX(IngredTable[Price],MATCH(Table4[[#This Row],[Ingredient]],IngredTable[Ingredients],0))</f>
        <v>0</v>
      </c>
      <c r="J149" s="25">
        <f>Table4[[#This Row],[Qty]]*Table4[[#This Row],[Unit Cost]]</f>
        <v>0</v>
      </c>
    </row>
    <row r="150" spans="2:10" x14ac:dyDescent="0.25">
      <c r="B150" s="11" t="s">
        <v>122</v>
      </c>
      <c r="C150" s="10">
        <v>0.01</v>
      </c>
      <c r="D150" s="11" t="s">
        <v>185</v>
      </c>
      <c r="E150" s="11" t="s">
        <v>86</v>
      </c>
      <c r="F150" s="11" t="s">
        <v>85</v>
      </c>
      <c r="G150" s="25">
        <f>COUNTIF(WeekdayMeals!$C$2:$E$8,B150)</f>
        <v>0</v>
      </c>
      <c r="H150" s="25">
        <f t="shared" si="2"/>
        <v>0</v>
      </c>
      <c r="I150" s="25">
        <f>INDEX(IngredTable[Price],MATCH(Table4[[#This Row],[Ingredient]],IngredTable[Ingredients],0))</f>
        <v>1.19</v>
      </c>
      <c r="J150" s="25">
        <f>Table4[[#This Row],[Qty]]*Table4[[#This Row],[Unit Cost]]</f>
        <v>0</v>
      </c>
    </row>
    <row r="151" spans="2:10" x14ac:dyDescent="0.25">
      <c r="B151" s="11" t="s">
        <v>122</v>
      </c>
      <c r="C151" s="10">
        <v>1</v>
      </c>
      <c r="D151" s="11" t="s">
        <v>186</v>
      </c>
      <c r="E151" s="11" t="s">
        <v>64</v>
      </c>
      <c r="F151" s="11" t="s">
        <v>57</v>
      </c>
      <c r="G151" s="25">
        <f>COUNTIF(WeekdayMeals!$C$2:$E$8,B151)</f>
        <v>0</v>
      </c>
      <c r="H151" s="25">
        <f t="shared" si="2"/>
        <v>0</v>
      </c>
      <c r="I151" s="25">
        <f>INDEX(IngredTable[Price],MATCH(Table4[[#This Row],[Ingredient]],IngredTable[Ingredients],0))</f>
        <v>0.69</v>
      </c>
      <c r="J151" s="25">
        <f>Table4[[#This Row],[Qty]]*Table4[[#This Row],[Unit Cost]]</f>
        <v>0</v>
      </c>
    </row>
    <row r="152" spans="2:10" x14ac:dyDescent="0.25">
      <c r="B152" s="11" t="s">
        <v>122</v>
      </c>
      <c r="C152" s="10">
        <v>0.5</v>
      </c>
      <c r="D152" s="11" t="s">
        <v>186</v>
      </c>
      <c r="E152" s="11" t="s">
        <v>87</v>
      </c>
      <c r="F152" s="11" t="s">
        <v>88</v>
      </c>
      <c r="G152" s="25">
        <f>COUNTIF(WeekdayMeals!$C$2:$E$8,B152)</f>
        <v>0</v>
      </c>
      <c r="H152" s="25">
        <f t="shared" si="2"/>
        <v>0</v>
      </c>
      <c r="I152" s="25">
        <f>INDEX(IngredTable[Price],MATCH(Table4[[#This Row],[Ingredient]],IngredTable[Ingredients],0))</f>
        <v>0.5</v>
      </c>
      <c r="J152" s="25">
        <f>Table4[[#This Row],[Qty]]*Table4[[#This Row],[Unit Cost]]</f>
        <v>0</v>
      </c>
    </row>
    <row r="153" spans="2:10" x14ac:dyDescent="0.25">
      <c r="B153" s="11" t="s">
        <v>147</v>
      </c>
      <c r="C153" s="10">
        <v>0.25</v>
      </c>
      <c r="D153" s="11" t="s">
        <v>184</v>
      </c>
      <c r="E153" s="11" t="s">
        <v>44</v>
      </c>
      <c r="F153" s="11" t="s">
        <v>45</v>
      </c>
      <c r="G153" s="25">
        <f>COUNTIF(WeekdayMeals!$C$2:$E$8,B153)</f>
        <v>0</v>
      </c>
      <c r="H153" s="25">
        <f t="shared" si="2"/>
        <v>0</v>
      </c>
      <c r="I153" s="25">
        <f>INDEX(IngredTable[Price],MATCH(Table4[[#This Row],[Ingredient]],IngredTable[Ingredients],0))</f>
        <v>0</v>
      </c>
      <c r="J153" s="25">
        <f>Table4[[#This Row],[Qty]]*Table4[[#This Row],[Unit Cost]]</f>
        <v>0</v>
      </c>
    </row>
    <row r="154" spans="2:10" x14ac:dyDescent="0.25">
      <c r="B154" s="11" t="s">
        <v>147</v>
      </c>
      <c r="C154" s="10">
        <v>0.05</v>
      </c>
      <c r="D154" s="11" t="s">
        <v>184</v>
      </c>
      <c r="E154" s="11" t="s">
        <v>148</v>
      </c>
      <c r="F154" s="11" t="s">
        <v>58</v>
      </c>
      <c r="G154" s="25">
        <f>COUNTIF(WeekdayMeals!$C$2:$E$8,B154)</f>
        <v>0</v>
      </c>
      <c r="H154" s="25">
        <f t="shared" si="2"/>
        <v>0</v>
      </c>
      <c r="I154" s="25">
        <f>INDEX(IngredTable[Price],MATCH(Table4[[#This Row],[Ingredient]],IngredTable[Ingredients],0))</f>
        <v>0</v>
      </c>
      <c r="J154" s="25">
        <f>Table4[[#This Row],[Qty]]*Table4[[#This Row],[Unit Cost]]</f>
        <v>0</v>
      </c>
    </row>
    <row r="155" spans="2:10" x14ac:dyDescent="0.25">
      <c r="B155" s="11" t="s">
        <v>147</v>
      </c>
      <c r="C155" s="10">
        <v>0.05</v>
      </c>
      <c r="D155" s="11" t="s">
        <v>184</v>
      </c>
      <c r="E155" s="11" t="s">
        <v>53</v>
      </c>
      <c r="F155" s="11" t="s">
        <v>58</v>
      </c>
      <c r="G155" s="25">
        <f>COUNTIF(WeekdayMeals!$C$2:$E$8,B155)</f>
        <v>0</v>
      </c>
      <c r="H155" s="25">
        <f t="shared" si="2"/>
        <v>0</v>
      </c>
      <c r="I155" s="25">
        <f>INDEX(IngredTable[Price],MATCH(Table4[[#This Row],[Ingredient]],IngredTable[Ingredients],0))</f>
        <v>0</v>
      </c>
      <c r="J155" s="25">
        <f>Table4[[#This Row],[Qty]]*Table4[[#This Row],[Unit Cost]]</f>
        <v>0</v>
      </c>
    </row>
    <row r="156" spans="2:10" x14ac:dyDescent="0.25">
      <c r="B156" s="11" t="s">
        <v>147</v>
      </c>
      <c r="C156" s="10">
        <v>0.05</v>
      </c>
      <c r="D156" s="11" t="s">
        <v>184</v>
      </c>
      <c r="E156" s="11" t="s">
        <v>52</v>
      </c>
      <c r="F156" s="11" t="s">
        <v>58</v>
      </c>
      <c r="G156" s="25">
        <f>COUNTIF(WeekdayMeals!$C$2:$E$8,B156)</f>
        <v>0</v>
      </c>
      <c r="H156" s="25">
        <f t="shared" si="2"/>
        <v>0</v>
      </c>
      <c r="I156" s="25">
        <f>INDEX(IngredTable[Price],MATCH(Table4[[#This Row],[Ingredient]],IngredTable[Ingredients],0))</f>
        <v>13.9</v>
      </c>
      <c r="J156" s="25">
        <f>Table4[[#This Row],[Qty]]*Table4[[#This Row],[Unit Cost]]</f>
        <v>0</v>
      </c>
    </row>
    <row r="157" spans="2:10" x14ac:dyDescent="0.25">
      <c r="B157" s="11" t="s">
        <v>141</v>
      </c>
      <c r="C157" s="10">
        <v>1</v>
      </c>
      <c r="D157" s="11" t="s">
        <v>179</v>
      </c>
      <c r="E157" s="11" t="s">
        <v>143</v>
      </c>
      <c r="F157" s="11" t="s">
        <v>85</v>
      </c>
      <c r="G157" s="25">
        <f>COUNTIF(WeekdayMeals!$C$2:$E$8,B157)</f>
        <v>0</v>
      </c>
      <c r="H157" s="25">
        <f t="shared" si="2"/>
        <v>0</v>
      </c>
      <c r="I157" s="25">
        <f>INDEX(IngredTable[Price],MATCH(Table4[[#This Row],[Ingredient]],IngredTable[Ingredients],0))</f>
        <v>0</v>
      </c>
      <c r="J157" s="25">
        <f>Table4[[#This Row],[Qty]]*Table4[[#This Row],[Unit Cost]]</f>
        <v>0</v>
      </c>
    </row>
    <row r="158" spans="2:10" x14ac:dyDescent="0.25">
      <c r="B158" s="11" t="s">
        <v>141</v>
      </c>
      <c r="C158" s="10">
        <v>2</v>
      </c>
      <c r="D158" s="11" t="s">
        <v>183</v>
      </c>
      <c r="E158" s="11" t="s">
        <v>68</v>
      </c>
      <c r="F158" s="11" t="s">
        <v>57</v>
      </c>
      <c r="G158" s="25">
        <f>COUNTIF(WeekdayMeals!$C$2:$E$8,B158)</f>
        <v>0</v>
      </c>
      <c r="H158" s="25">
        <f t="shared" si="2"/>
        <v>0</v>
      </c>
      <c r="I158" s="25">
        <f>INDEX(IngredTable[Price],MATCH(Table4[[#This Row],[Ingredient]],IngredTable[Ingredients],0))</f>
        <v>0</v>
      </c>
      <c r="J158" s="25">
        <f>Table4[[#This Row],[Qty]]*Table4[[#This Row],[Unit Cost]]</f>
        <v>0</v>
      </c>
    </row>
    <row r="159" spans="2:10" x14ac:dyDescent="0.25">
      <c r="B159" s="11" t="s">
        <v>141</v>
      </c>
      <c r="C159" s="10">
        <v>0.25</v>
      </c>
      <c r="D159" s="11" t="s">
        <v>184</v>
      </c>
      <c r="E159" s="11" t="s">
        <v>44</v>
      </c>
      <c r="F159" s="11" t="s">
        <v>45</v>
      </c>
      <c r="G159" s="25">
        <f>COUNTIF(WeekdayMeals!$C$2:$E$8,B159)</f>
        <v>0</v>
      </c>
      <c r="H159" s="25">
        <f t="shared" si="2"/>
        <v>0</v>
      </c>
      <c r="I159" s="25">
        <f>INDEX(IngredTable[Price],MATCH(Table4[[#This Row],[Ingredient]],IngredTable[Ingredients],0))</f>
        <v>0</v>
      </c>
      <c r="J159" s="25">
        <f>Table4[[#This Row],[Qty]]*Table4[[#This Row],[Unit Cost]]</f>
        <v>0</v>
      </c>
    </row>
    <row r="160" spans="2:10" x14ac:dyDescent="0.25">
      <c r="B160" s="11" t="s">
        <v>141</v>
      </c>
      <c r="C160" s="10">
        <v>0.2</v>
      </c>
      <c r="D160" s="11" t="s">
        <v>184</v>
      </c>
      <c r="E160" s="11" t="s">
        <v>142</v>
      </c>
      <c r="F160" s="11" t="s">
        <v>92</v>
      </c>
      <c r="G160" s="25">
        <f>COUNTIF(WeekdayMeals!$C$2:$E$8,B160)</f>
        <v>0</v>
      </c>
      <c r="H160" s="25">
        <f t="shared" si="2"/>
        <v>0</v>
      </c>
      <c r="I160" s="25">
        <f>INDEX(IngredTable[Price],MATCH(Table4[[#This Row],[Ingredient]],IngredTable[Ingredients],0))</f>
        <v>0</v>
      </c>
      <c r="J160" s="25">
        <f>Table4[[#This Row],[Qty]]*Table4[[#This Row],[Unit Cost]]</f>
        <v>0</v>
      </c>
    </row>
    <row r="161" spans="2:10" x14ac:dyDescent="0.25">
      <c r="B161" s="11" t="s">
        <v>141</v>
      </c>
      <c r="C161" s="10">
        <v>0.01</v>
      </c>
      <c r="D161" s="11" t="s">
        <v>185</v>
      </c>
      <c r="E161" s="11" t="s">
        <v>144</v>
      </c>
      <c r="F161" s="11" t="s">
        <v>85</v>
      </c>
      <c r="G161" s="25">
        <f>COUNTIF(WeekdayMeals!$C$2:$E$8,B161)</f>
        <v>0</v>
      </c>
      <c r="H161" s="25">
        <f t="shared" si="2"/>
        <v>0</v>
      </c>
      <c r="I161" s="25">
        <f>INDEX(IngredTable[Price],MATCH(Table4[[#This Row],[Ingredient]],IngredTable[Ingredients],0))</f>
        <v>3.49</v>
      </c>
      <c r="J161" s="25">
        <f>Table4[[#This Row],[Qty]]*Table4[[#This Row],[Unit Cost]]</f>
        <v>0</v>
      </c>
    </row>
    <row r="162" spans="2:10" x14ac:dyDescent="0.25">
      <c r="B162" s="11" t="s">
        <v>145</v>
      </c>
      <c r="C162" s="10">
        <v>1</v>
      </c>
      <c r="D162" s="11" t="s">
        <v>183</v>
      </c>
      <c r="E162" s="11" t="s">
        <v>68</v>
      </c>
      <c r="F162" s="11" t="s">
        <v>57</v>
      </c>
      <c r="G162" s="25">
        <f>COUNTIF(WeekdayMeals!$C$2:$E$8,B162)</f>
        <v>0</v>
      </c>
      <c r="H162" s="25">
        <f t="shared" si="2"/>
        <v>0</v>
      </c>
      <c r="I162" s="25">
        <f>INDEX(IngredTable[Price],MATCH(Table4[[#This Row],[Ingredient]],IngredTable[Ingredients],0))</f>
        <v>0</v>
      </c>
      <c r="J162" s="25">
        <f>Table4[[#This Row],[Qty]]*Table4[[#This Row],[Unit Cost]]</f>
        <v>0</v>
      </c>
    </row>
    <row r="163" spans="2:10" x14ac:dyDescent="0.25">
      <c r="B163" s="11" t="s">
        <v>145</v>
      </c>
      <c r="C163" s="10">
        <v>0.25</v>
      </c>
      <c r="D163" s="11" t="s">
        <v>184</v>
      </c>
      <c r="E163" s="11" t="s">
        <v>123</v>
      </c>
      <c r="F163" s="11" t="s">
        <v>45</v>
      </c>
      <c r="G163" s="25">
        <f>COUNTIF(WeekdayMeals!$C$2:$E$8,B163)</f>
        <v>0</v>
      </c>
      <c r="H163" s="25">
        <f t="shared" si="2"/>
        <v>0</v>
      </c>
      <c r="I163" s="25">
        <f>INDEX(IngredTable[Price],MATCH(Table4[[#This Row],[Ingredient]],IngredTable[Ingredients],0))</f>
        <v>0</v>
      </c>
      <c r="J163" s="25">
        <f>Table4[[#This Row],[Qty]]*Table4[[#This Row],[Unit Cost]]</f>
        <v>0</v>
      </c>
    </row>
    <row r="164" spans="2:10" x14ac:dyDescent="0.25">
      <c r="B164" s="11" t="s">
        <v>145</v>
      </c>
      <c r="C164" s="10">
        <v>0.03</v>
      </c>
      <c r="D164" s="11" t="s">
        <v>184</v>
      </c>
      <c r="E164" s="11" t="s">
        <v>146</v>
      </c>
      <c r="F164" s="11" t="s">
        <v>57</v>
      </c>
      <c r="G164" s="25">
        <f>COUNTIF(WeekdayMeals!$C$2:$E$8,B164)</f>
        <v>0</v>
      </c>
      <c r="H164" s="25">
        <f t="shared" si="2"/>
        <v>0</v>
      </c>
      <c r="I164" s="25">
        <f>INDEX(IngredTable[Price],MATCH(Table4[[#This Row],[Ingredient]],IngredTable[Ingredients],0))</f>
        <v>0</v>
      </c>
      <c r="J164" s="25">
        <f>Table4[[#This Row],[Qty]]*Table4[[#This Row],[Unit Cost]]</f>
        <v>0</v>
      </c>
    </row>
    <row r="165" spans="2:10" x14ac:dyDescent="0.25">
      <c r="B165" s="11" t="s">
        <v>145</v>
      </c>
      <c r="C165" s="10">
        <v>0.05</v>
      </c>
      <c r="D165" s="11" t="s">
        <v>184</v>
      </c>
      <c r="E165" s="11" t="s">
        <v>52</v>
      </c>
      <c r="F165" s="11" t="s">
        <v>58</v>
      </c>
      <c r="G165" s="25">
        <f>COUNTIF(WeekdayMeals!$C$2:$E$8,B165)</f>
        <v>0</v>
      </c>
      <c r="H165" s="25">
        <f t="shared" si="2"/>
        <v>0</v>
      </c>
      <c r="I165" s="25">
        <f>INDEX(IngredTable[Price],MATCH(Table4[[#This Row],[Ingredient]],IngredTable[Ingredients],0))</f>
        <v>13.9</v>
      </c>
      <c r="J165" s="25">
        <f>Table4[[#This Row],[Qty]]*Table4[[#This Row],[Unit Cost]]</f>
        <v>0</v>
      </c>
    </row>
    <row r="166" spans="2:10" x14ac:dyDescent="0.25">
      <c r="B166" s="11" t="s">
        <v>145</v>
      </c>
      <c r="C166" s="10">
        <v>0.01</v>
      </c>
      <c r="D166" s="11" t="s">
        <v>185</v>
      </c>
      <c r="E166" s="11" t="s">
        <v>144</v>
      </c>
      <c r="F166" s="11" t="s">
        <v>85</v>
      </c>
      <c r="G166" s="25">
        <f>COUNTIF(WeekdayMeals!$C$2:$E$8,B166)</f>
        <v>0</v>
      </c>
      <c r="H166" s="25">
        <f t="shared" si="2"/>
        <v>0</v>
      </c>
      <c r="I166" s="25">
        <f>INDEX(IngredTable[Price],MATCH(Table4[[#This Row],[Ingredient]],IngredTable[Ingredients],0))</f>
        <v>3.49</v>
      </c>
      <c r="J166" s="25">
        <f>Table4[[#This Row],[Qty]]*Table4[[#This Row],[Unit Cost]]</f>
        <v>0</v>
      </c>
    </row>
    <row r="167" spans="2:10" x14ac:dyDescent="0.25">
      <c r="B167" s="11" t="s">
        <v>168</v>
      </c>
      <c r="C167" s="10">
        <v>1.5</v>
      </c>
      <c r="D167" s="11" t="s">
        <v>182</v>
      </c>
      <c r="E167" s="11" t="s">
        <v>130</v>
      </c>
      <c r="F167" s="11" t="s">
        <v>58</v>
      </c>
      <c r="G167" s="25">
        <f>COUNTIF(WeekdayMeals!$C$2:$E$8,B167)</f>
        <v>0</v>
      </c>
      <c r="H167" s="25">
        <f t="shared" si="2"/>
        <v>0</v>
      </c>
      <c r="I167" s="25">
        <f>INDEX(IngredTable[Price],MATCH(Table4[[#This Row],[Ingredient]],IngredTable[Ingredients],0))</f>
        <v>0</v>
      </c>
      <c r="J167" s="25">
        <f>Table4[[#This Row],[Qty]]*Table4[[#This Row],[Unit Cost]]</f>
        <v>0</v>
      </c>
    </row>
    <row r="168" spans="2:10" x14ac:dyDescent="0.25">
      <c r="B168" s="11" t="s">
        <v>168</v>
      </c>
      <c r="C168" s="10">
        <v>0.3</v>
      </c>
      <c r="D168" s="11" t="s">
        <v>184</v>
      </c>
      <c r="E168" s="11" t="s">
        <v>169</v>
      </c>
      <c r="F168" s="11" t="s">
        <v>45</v>
      </c>
      <c r="G168" s="25">
        <f>COUNTIF(WeekdayMeals!$C$2:$E$8,B168)</f>
        <v>0</v>
      </c>
      <c r="H168" s="25">
        <f t="shared" si="2"/>
        <v>0</v>
      </c>
      <c r="I168" s="25">
        <f>INDEX(IngredTable[Price],MATCH(Table4[[#This Row],[Ingredient]],IngredTable[Ingredients],0))</f>
        <v>1.25</v>
      </c>
      <c r="J168" s="25">
        <f>Table4[[#This Row],[Qty]]*Table4[[#This Row],[Unit Cost]]</f>
        <v>0</v>
      </c>
    </row>
    <row r="169" spans="2:10" x14ac:dyDescent="0.25">
      <c r="B169" s="11" t="s">
        <v>168</v>
      </c>
      <c r="C169" s="10">
        <v>0.1</v>
      </c>
      <c r="D169" s="11" t="s">
        <v>184</v>
      </c>
      <c r="E169" s="11" t="s">
        <v>53</v>
      </c>
      <c r="F169" s="11" t="s">
        <v>58</v>
      </c>
      <c r="G169" s="25">
        <f>COUNTIF(WeekdayMeals!$C$2:$E$8,B169)</f>
        <v>0</v>
      </c>
      <c r="H169" s="25">
        <f t="shared" si="2"/>
        <v>0</v>
      </c>
      <c r="I169" s="25">
        <f>INDEX(IngredTable[Price],MATCH(Table4[[#This Row],[Ingredient]],IngredTable[Ingredients],0))</f>
        <v>0</v>
      </c>
      <c r="J169" s="25">
        <f>Table4[[#This Row],[Qty]]*Table4[[#This Row],[Unit Cost]]</f>
        <v>0</v>
      </c>
    </row>
    <row r="170" spans="2:10" x14ac:dyDescent="0.25">
      <c r="B170" s="11" t="s">
        <v>168</v>
      </c>
      <c r="C170" s="10">
        <v>1</v>
      </c>
      <c r="D170" s="11" t="s">
        <v>180</v>
      </c>
      <c r="E170" s="11" t="s">
        <v>170</v>
      </c>
      <c r="F170" s="11" t="s">
        <v>55</v>
      </c>
      <c r="G170" s="25">
        <f>COUNTIF(WeekdayMeals!$C$2:$E$8,B170)</f>
        <v>0</v>
      </c>
      <c r="H170" s="25">
        <f t="shared" si="2"/>
        <v>0</v>
      </c>
      <c r="I170" s="25">
        <f>INDEX(IngredTable[Price],MATCH(Table4[[#This Row],[Ingredient]],IngredTable[Ingredients],0))</f>
        <v>0</v>
      </c>
      <c r="J170" s="25">
        <f>Table4[[#This Row],[Qty]]*Table4[[#This Row],[Unit Cost]]</f>
        <v>0</v>
      </c>
    </row>
    <row r="171" spans="2:10" x14ac:dyDescent="0.25">
      <c r="B171" s="11" t="s">
        <v>168</v>
      </c>
      <c r="C171" s="10">
        <v>6</v>
      </c>
      <c r="D171" s="11" t="s">
        <v>186</v>
      </c>
      <c r="E171" s="11" t="s">
        <v>127</v>
      </c>
      <c r="F171" s="11" t="s">
        <v>55</v>
      </c>
      <c r="G171" s="25">
        <f>COUNTIF(WeekdayMeals!$C$2:$E$8,B171)</f>
        <v>0</v>
      </c>
      <c r="H171" s="25">
        <f t="shared" si="2"/>
        <v>0</v>
      </c>
      <c r="I171" s="25">
        <f>INDEX(IngredTable[Price],MATCH(Table4[[#This Row],[Ingredient]],IngredTable[Ingredients],0))</f>
        <v>0</v>
      </c>
      <c r="J171" s="25">
        <f>Table4[[#This Row],[Qty]]*Table4[[#This Row],[Unit Cost]]</f>
        <v>0</v>
      </c>
    </row>
    <row r="172" spans="2:10" x14ac:dyDescent="0.25">
      <c r="B172" s="11" t="s">
        <v>118</v>
      </c>
      <c r="C172" s="10">
        <v>2</v>
      </c>
      <c r="D172" s="11" t="s">
        <v>179</v>
      </c>
      <c r="E172" s="11" t="s">
        <v>119</v>
      </c>
      <c r="F172" s="11" t="s">
        <v>56</v>
      </c>
      <c r="G172" s="25">
        <f>COUNTIF(WeekdayMeals!$C$2:$E$8,B172)</f>
        <v>0</v>
      </c>
      <c r="H172" s="25">
        <f t="shared" si="2"/>
        <v>0</v>
      </c>
      <c r="I172" s="25">
        <f>INDEX(IngredTable[Price],MATCH(Table4[[#This Row],[Ingredient]],IngredTable[Ingredients],0))</f>
        <v>0</v>
      </c>
      <c r="J172" s="25">
        <f>Table4[[#This Row],[Qty]]*Table4[[#This Row],[Unit Cost]]</f>
        <v>0</v>
      </c>
    </row>
    <row r="173" spans="2:10" x14ac:dyDescent="0.25">
      <c r="B173" s="11" t="s">
        <v>118</v>
      </c>
      <c r="C173" s="10">
        <v>0.5</v>
      </c>
      <c r="D173" s="11" t="s">
        <v>179</v>
      </c>
      <c r="E173" s="11" t="s">
        <v>107</v>
      </c>
      <c r="F173" s="11" t="s">
        <v>84</v>
      </c>
      <c r="G173" s="25">
        <f>COUNTIF(WeekdayMeals!$C$2:$E$8,B173)</f>
        <v>0</v>
      </c>
      <c r="H173" s="25">
        <f t="shared" si="2"/>
        <v>0</v>
      </c>
      <c r="I173" s="25">
        <f>INDEX(IngredTable[Price],MATCH(Table4[[#This Row],[Ingredient]],IngredTable[Ingredients],0))</f>
        <v>0</v>
      </c>
      <c r="J173" s="25">
        <f>Table4[[#This Row],[Qty]]*Table4[[#This Row],[Unit Cost]]</f>
        <v>0</v>
      </c>
    </row>
    <row r="174" spans="2:10" x14ac:dyDescent="0.25">
      <c r="B174" s="11" t="s">
        <v>118</v>
      </c>
      <c r="C174" s="10">
        <v>1</v>
      </c>
      <c r="D174" s="11" t="s">
        <v>179</v>
      </c>
      <c r="E174" s="11" t="s">
        <v>120</v>
      </c>
      <c r="F174" s="11" t="s">
        <v>56</v>
      </c>
      <c r="G174" s="25">
        <f>COUNTIF(WeekdayMeals!$C$2:$E$8,B174)</f>
        <v>0</v>
      </c>
      <c r="H174" s="25">
        <f t="shared" si="2"/>
        <v>0</v>
      </c>
      <c r="I174" s="25">
        <f>INDEX(IngredTable[Price],MATCH(Table4[[#This Row],[Ingredient]],IngredTable[Ingredients],0))</f>
        <v>0</v>
      </c>
      <c r="J174" s="25">
        <f>Table4[[#This Row],[Qty]]*Table4[[#This Row],[Unit Cost]]</f>
        <v>0</v>
      </c>
    </row>
    <row r="175" spans="2:10" x14ac:dyDescent="0.25">
      <c r="B175" s="11" t="s">
        <v>118</v>
      </c>
      <c r="C175" s="10">
        <v>1</v>
      </c>
      <c r="D175" s="11" t="s">
        <v>183</v>
      </c>
      <c r="E175" s="11" t="s">
        <v>67</v>
      </c>
      <c r="F175" s="11" t="s">
        <v>57</v>
      </c>
      <c r="G175" s="25">
        <f>COUNTIF(WeekdayMeals!$C$2:$E$8,B175)</f>
        <v>0</v>
      </c>
      <c r="H175" s="25">
        <f t="shared" si="2"/>
        <v>0</v>
      </c>
      <c r="I175" s="25">
        <f>INDEX(IngredTable[Price],MATCH(Table4[[#This Row],[Ingredient]],IngredTable[Ingredients],0))</f>
        <v>0</v>
      </c>
      <c r="J175" s="25">
        <f>Table4[[#This Row],[Qty]]*Table4[[#This Row],[Unit Cost]]</f>
        <v>0</v>
      </c>
    </row>
    <row r="176" spans="2:10" x14ac:dyDescent="0.25">
      <c r="B176" s="11" t="s">
        <v>118</v>
      </c>
      <c r="C176" s="10">
        <v>0.1</v>
      </c>
      <c r="D176" s="11" t="s">
        <v>184</v>
      </c>
      <c r="E176" s="11" t="s">
        <v>121</v>
      </c>
      <c r="F176" s="11" t="s">
        <v>60</v>
      </c>
      <c r="G176" s="25">
        <f>COUNTIF(WeekdayMeals!$C$2:$E$8,B176)</f>
        <v>0</v>
      </c>
      <c r="H176" s="25">
        <f t="shared" si="2"/>
        <v>0</v>
      </c>
      <c r="I176" s="25">
        <f>INDEX(IngredTable[Price],MATCH(Table4[[#This Row],[Ingredient]],IngredTable[Ingredients],0))</f>
        <v>0</v>
      </c>
      <c r="J176" s="25">
        <f>Table4[[#This Row],[Qty]]*Table4[[#This Row],[Unit Cost]]</f>
        <v>0</v>
      </c>
    </row>
    <row r="177" spans="2:10" x14ac:dyDescent="0.25">
      <c r="B177" s="11" t="s">
        <v>118</v>
      </c>
      <c r="C177" s="10">
        <v>0.01</v>
      </c>
      <c r="D177" s="11" t="s">
        <v>185</v>
      </c>
      <c r="E177" s="11" t="s">
        <v>86</v>
      </c>
      <c r="F177" s="11" t="s">
        <v>85</v>
      </c>
      <c r="G177" s="25">
        <f>COUNTIF(WeekdayMeals!$C$2:$E$8,B177)</f>
        <v>0</v>
      </c>
      <c r="H177" s="25">
        <f t="shared" si="2"/>
        <v>0</v>
      </c>
      <c r="I177" s="25">
        <f>INDEX(IngredTable[Price],MATCH(Table4[[#This Row],[Ingredient]],IngredTable[Ingredients],0))</f>
        <v>1.19</v>
      </c>
      <c r="J177" s="25">
        <f>Table4[[#This Row],[Qty]]*Table4[[#This Row],[Unit Cost]]</f>
        <v>0</v>
      </c>
    </row>
    <row r="178" spans="2:10" x14ac:dyDescent="0.25">
      <c r="B178" s="11" t="s">
        <v>118</v>
      </c>
      <c r="C178" s="10">
        <v>2</v>
      </c>
      <c r="D178" s="11" t="s">
        <v>186</v>
      </c>
      <c r="E178" s="11" t="s">
        <v>99</v>
      </c>
      <c r="F178" s="11" t="s">
        <v>58</v>
      </c>
      <c r="G178" s="25">
        <f>COUNTIF(WeekdayMeals!$C$2:$E$8,B178)</f>
        <v>0</v>
      </c>
      <c r="H178" s="25">
        <f t="shared" si="2"/>
        <v>0</v>
      </c>
      <c r="I178" s="25">
        <f>INDEX(IngredTable[Price],MATCH(Table4[[#This Row],[Ingredient]],IngredTable[Ingredients],0))</f>
        <v>0.1</v>
      </c>
      <c r="J178" s="25">
        <f>Table4[[#This Row],[Qty]]*Table4[[#This Row],[Unit Cost]]</f>
        <v>0</v>
      </c>
    </row>
    <row r="179" spans="2:10" x14ac:dyDescent="0.25">
      <c r="B179" s="11" t="s">
        <v>118</v>
      </c>
      <c r="C179" s="10">
        <v>1</v>
      </c>
      <c r="D179" s="11" t="s">
        <v>186</v>
      </c>
      <c r="E179" s="11" t="s">
        <v>64</v>
      </c>
      <c r="F179" s="11" t="s">
        <v>57</v>
      </c>
      <c r="G179" s="25">
        <f>COUNTIF(WeekdayMeals!$C$2:$E$8,B179)</f>
        <v>0</v>
      </c>
      <c r="H179" s="25">
        <f t="shared" si="2"/>
        <v>0</v>
      </c>
      <c r="I179" s="25">
        <f>INDEX(IngredTable[Price],MATCH(Table4[[#This Row],[Ingredient]],IngredTable[Ingredients],0))</f>
        <v>0.69</v>
      </c>
      <c r="J179" s="25">
        <f>Table4[[#This Row],[Qty]]*Table4[[#This Row],[Unit Cost]]</f>
        <v>0</v>
      </c>
    </row>
    <row r="180" spans="2:10" x14ac:dyDescent="0.25">
      <c r="B180" s="11" t="s">
        <v>118</v>
      </c>
      <c r="C180" s="10">
        <v>0.5</v>
      </c>
      <c r="D180" s="11" t="s">
        <v>186</v>
      </c>
      <c r="E180" s="11" t="s">
        <v>87</v>
      </c>
      <c r="F180" s="11" t="s">
        <v>88</v>
      </c>
      <c r="G180" s="25">
        <f>COUNTIF(WeekdayMeals!$C$2:$E$8,B180)</f>
        <v>0</v>
      </c>
      <c r="H180" s="25">
        <f t="shared" si="2"/>
        <v>0</v>
      </c>
      <c r="I180" s="25">
        <f>INDEX(IngredTable[Price],MATCH(Table4[[#This Row],[Ingredient]],IngredTable[Ingredients],0))</f>
        <v>0.5</v>
      </c>
      <c r="J180" s="25">
        <f>Table4[[#This Row],[Qty]]*Table4[[#This Row],[Unit Cost]]</f>
        <v>0</v>
      </c>
    </row>
    <row r="181" spans="2:10" x14ac:dyDescent="0.25">
      <c r="B181" s="11" t="s">
        <v>155</v>
      </c>
      <c r="C181" s="10">
        <v>0.5</v>
      </c>
      <c r="D181" s="11" t="s">
        <v>184</v>
      </c>
      <c r="E181" s="11" t="s">
        <v>69</v>
      </c>
      <c r="F181" s="11" t="s">
        <v>60</v>
      </c>
      <c r="G181" s="25">
        <f>COUNTIF(WeekdayMeals!$C$2:$E$8,B181)</f>
        <v>0</v>
      </c>
      <c r="H181" s="25">
        <f t="shared" si="2"/>
        <v>0</v>
      </c>
      <c r="I181" s="25">
        <f>INDEX(IngredTable[Price],MATCH(Table4[[#This Row],[Ingredient]],IngredTable[Ingredients],0))</f>
        <v>0.59</v>
      </c>
      <c r="J181" s="25">
        <f>Table4[[#This Row],[Qty]]*Table4[[#This Row],[Unit Cost]]</f>
        <v>0</v>
      </c>
    </row>
    <row r="182" spans="2:10" x14ac:dyDescent="0.25">
      <c r="B182" s="11" t="s">
        <v>155</v>
      </c>
      <c r="C182" s="10">
        <v>1</v>
      </c>
      <c r="D182" s="11" t="s">
        <v>179</v>
      </c>
      <c r="E182" s="11" t="s">
        <v>98</v>
      </c>
      <c r="F182" s="11" t="s">
        <v>55</v>
      </c>
      <c r="G182" s="25">
        <f>COUNTIF(WeekdayMeals!$C$2:$E$8,B182)</f>
        <v>0</v>
      </c>
      <c r="H182" s="25">
        <f t="shared" si="2"/>
        <v>0</v>
      </c>
      <c r="I182" s="25">
        <f>INDEX(IngredTable[Price],MATCH(Table4[[#This Row],[Ingredient]],IngredTable[Ingredients],0))</f>
        <v>2.14</v>
      </c>
      <c r="J182" s="25">
        <f>Table4[[#This Row],[Qty]]*Table4[[#This Row],[Unit Cost]]</f>
        <v>0</v>
      </c>
    </row>
    <row r="183" spans="2:10" x14ac:dyDescent="0.25">
      <c r="B183" s="11" t="s">
        <v>155</v>
      </c>
      <c r="C183" s="10">
        <v>1</v>
      </c>
      <c r="D183" s="11" t="s">
        <v>186</v>
      </c>
      <c r="E183" s="11" t="s">
        <v>50</v>
      </c>
      <c r="F183" s="11" t="s">
        <v>57</v>
      </c>
      <c r="G183" s="25">
        <f>COUNTIF(WeekdayMeals!$C$2:$E$8,B183)</f>
        <v>0</v>
      </c>
      <c r="H183" s="25">
        <f t="shared" si="2"/>
        <v>0</v>
      </c>
      <c r="I183" s="25">
        <f>INDEX(IngredTable[Price],MATCH(Table4[[#This Row],[Ingredient]],IngredTable[Ingredients],0))</f>
        <v>0</v>
      </c>
      <c r="J183" s="25">
        <f>Table4[[#This Row],[Qty]]*Table4[[#This Row],[Unit Cost]]</f>
        <v>0</v>
      </c>
    </row>
    <row r="184" spans="2:10" x14ac:dyDescent="0.25">
      <c r="B184" s="11" t="s">
        <v>155</v>
      </c>
      <c r="C184" s="10">
        <v>0.5</v>
      </c>
      <c r="D184" s="11" t="s">
        <v>186</v>
      </c>
      <c r="E184" s="11" t="s">
        <v>156</v>
      </c>
      <c r="F184" s="11" t="s">
        <v>58</v>
      </c>
      <c r="G184" s="25">
        <f>COUNTIF(WeekdayMeals!$C$2:$E$8,B184)</f>
        <v>0</v>
      </c>
      <c r="H184" s="25">
        <f t="shared" si="2"/>
        <v>0</v>
      </c>
      <c r="I184" s="25">
        <f>INDEX(IngredTable[Price],MATCH(Table4[[#This Row],[Ingredient]],IngredTable[Ingredients],0))</f>
        <v>0</v>
      </c>
      <c r="J184" s="25">
        <f>Table4[[#This Row],[Qty]]*Table4[[#This Row],[Unit Cost]]</f>
        <v>0</v>
      </c>
    </row>
    <row r="185" spans="2:10" x14ac:dyDescent="0.25">
      <c r="B185" s="11" t="s">
        <v>225</v>
      </c>
      <c r="C185" s="10">
        <v>3</v>
      </c>
      <c r="D185" s="11" t="s">
        <v>186</v>
      </c>
      <c r="E185" s="11" t="s">
        <v>99</v>
      </c>
      <c r="F185" s="11" t="s">
        <v>58</v>
      </c>
      <c r="G185" s="25">
        <f>COUNTIF(WeekdayMeals!$C$2:$E$8,B185)</f>
        <v>0</v>
      </c>
      <c r="H185" s="25">
        <f t="shared" si="2"/>
        <v>0</v>
      </c>
      <c r="I185" s="25">
        <f>INDEX(IngredTable[Price],MATCH(Table4[[#This Row],[Ingredient]],IngredTable[Ingredients],0))</f>
        <v>0.1</v>
      </c>
      <c r="J185" s="25">
        <f>Table4[[#This Row],[Qty]]*Table4[[#This Row],[Unit Cost]]</f>
        <v>0</v>
      </c>
    </row>
    <row r="186" spans="2:10" x14ac:dyDescent="0.25">
      <c r="B186" s="11" t="s">
        <v>225</v>
      </c>
      <c r="C186" s="10">
        <v>0.5</v>
      </c>
      <c r="D186" s="11" t="s">
        <v>179</v>
      </c>
      <c r="E186" s="11" t="s">
        <v>107</v>
      </c>
      <c r="F186" s="11" t="s">
        <v>85</v>
      </c>
      <c r="G186" s="25">
        <f>COUNTIF(WeekdayMeals!$C$2:$E$8,B186)</f>
        <v>0</v>
      </c>
      <c r="H186" s="25">
        <f t="shared" si="2"/>
        <v>0</v>
      </c>
      <c r="I186" s="25">
        <f>INDEX(IngredTable[Price],MATCH(Table4[[#This Row],[Ingredient]],IngredTable[Ingredients],0))</f>
        <v>0</v>
      </c>
      <c r="J186" s="25">
        <f>Table4[[#This Row],[Qty]]*Table4[[#This Row],[Unit Cost]]</f>
        <v>0</v>
      </c>
    </row>
    <row r="187" spans="2:10" x14ac:dyDescent="0.25">
      <c r="B187" s="11" t="s">
        <v>225</v>
      </c>
      <c r="C187" s="10">
        <v>3</v>
      </c>
      <c r="D187" s="11" t="s">
        <v>186</v>
      </c>
      <c r="E187" s="11" t="s">
        <v>127</v>
      </c>
      <c r="F187" s="11" t="s">
        <v>55</v>
      </c>
      <c r="G187" s="25">
        <f>COUNTIF(WeekdayMeals!$C$2:$E$8,B187)</f>
        <v>0</v>
      </c>
      <c r="H187" s="25">
        <f t="shared" si="2"/>
        <v>0</v>
      </c>
      <c r="I187" s="25">
        <f>INDEX(IngredTable[Price],MATCH(Table4[[#This Row],[Ingredient]],IngredTable[Ingredients],0))</f>
        <v>0</v>
      </c>
      <c r="J187" s="25">
        <f>Table4[[#This Row],[Qty]]*Table4[[#This Row],[Unit Cost]]</f>
        <v>0</v>
      </c>
    </row>
    <row r="188" spans="2:10" x14ac:dyDescent="0.25">
      <c r="B188" s="11" t="s">
        <v>225</v>
      </c>
      <c r="C188" s="10">
        <v>1</v>
      </c>
      <c r="D188" s="11" t="s">
        <v>179</v>
      </c>
      <c r="E188" s="11" t="s">
        <v>223</v>
      </c>
      <c r="F188" s="11" t="s">
        <v>56</v>
      </c>
      <c r="G188" s="25">
        <f>COUNTIF(WeekdayMeals!$C$2:$E$8,B188)</f>
        <v>0</v>
      </c>
      <c r="H188" s="25">
        <f t="shared" si="2"/>
        <v>0</v>
      </c>
      <c r="I188" s="25">
        <f>INDEX(IngredTable[Price],MATCH(Table4[[#This Row],[Ingredient]],IngredTable[Ingredients],0))</f>
        <v>0</v>
      </c>
      <c r="J188" s="25">
        <f>Table4[[#This Row],[Qty]]*Table4[[#This Row],[Unit Cost]]</f>
        <v>0</v>
      </c>
    </row>
    <row r="189" spans="2:10" x14ac:dyDescent="0.25">
      <c r="B189" s="11" t="s">
        <v>225</v>
      </c>
      <c r="C189" s="10">
        <v>0.5</v>
      </c>
      <c r="D189" s="11" t="s">
        <v>186</v>
      </c>
      <c r="E189" s="11" t="s">
        <v>224</v>
      </c>
      <c r="F189" s="11" t="s">
        <v>88</v>
      </c>
      <c r="G189" s="25">
        <f>COUNTIF(WeekdayMeals!$C$2:$E$8,B189)</f>
        <v>0</v>
      </c>
      <c r="H189" s="25">
        <f t="shared" si="2"/>
        <v>0</v>
      </c>
      <c r="I189" s="25">
        <f>INDEX(IngredTable[Price],MATCH(Table4[[#This Row],[Ingredient]],IngredTable[Ingredients],0))</f>
        <v>0</v>
      </c>
      <c r="J189" s="25">
        <f>Table4[[#This Row],[Qty]]*Table4[[#This Row],[Unit Cost]]</f>
        <v>0</v>
      </c>
    </row>
    <row r="190" spans="2:10" x14ac:dyDescent="0.25">
      <c r="B190" s="11" t="s">
        <v>225</v>
      </c>
      <c r="C190" s="10">
        <v>3</v>
      </c>
      <c r="D190" s="11" t="s">
        <v>186</v>
      </c>
      <c r="E190" s="11" t="s">
        <v>154</v>
      </c>
      <c r="F190" s="11" t="s">
        <v>55</v>
      </c>
      <c r="G190" s="25">
        <f>COUNTIF(WeekdayMeals!$C$2:$E$8,B190)</f>
        <v>0</v>
      </c>
      <c r="H190" s="25">
        <f t="shared" si="2"/>
        <v>0</v>
      </c>
      <c r="I190" s="25">
        <f>INDEX(IngredTable[Price],MATCH(Table4[[#This Row],[Ingredient]],IngredTable[Ingredients],0))</f>
        <v>0</v>
      </c>
      <c r="J190" s="25">
        <f>Table4[[#This Row],[Qty]]*Table4[[#This Row],[Unit Cost]]</f>
        <v>0</v>
      </c>
    </row>
    <row r="191" spans="2:10" x14ac:dyDescent="0.25">
      <c r="B191" s="11" t="s">
        <v>226</v>
      </c>
      <c r="C191" s="10">
        <v>0.3</v>
      </c>
      <c r="D191" s="11" t="s">
        <v>184</v>
      </c>
      <c r="E191" s="11" t="s">
        <v>227</v>
      </c>
      <c r="F191" s="11" t="s">
        <v>60</v>
      </c>
      <c r="G191" s="25">
        <f>COUNTIF(WeekdayMeals!$C$2:$E$8,B191)</f>
        <v>0</v>
      </c>
      <c r="H191" s="25">
        <f t="shared" si="2"/>
        <v>0</v>
      </c>
      <c r="I191" s="25">
        <f>INDEX(IngredTable[Price],MATCH(Table4[[#This Row],[Ingredient]],IngredTable[Ingredients],0))</f>
        <v>0</v>
      </c>
      <c r="J191" s="25">
        <f>Table4[[#This Row],[Qty]]*Table4[[#This Row],[Unit Cost]]</f>
        <v>0</v>
      </c>
    </row>
    <row r="192" spans="2:10" x14ac:dyDescent="0.25">
      <c r="B192" s="11" t="s">
        <v>226</v>
      </c>
      <c r="C192" s="10">
        <v>0.5</v>
      </c>
      <c r="D192" s="11" t="s">
        <v>179</v>
      </c>
      <c r="E192" s="11" t="s">
        <v>63</v>
      </c>
      <c r="F192" s="11" t="s">
        <v>58</v>
      </c>
      <c r="G192" s="25">
        <f>COUNTIF(WeekdayMeals!$C$2:$E$8,B192)</f>
        <v>0</v>
      </c>
      <c r="H192" s="25">
        <f t="shared" si="2"/>
        <v>0</v>
      </c>
      <c r="I192" s="25">
        <f>INDEX(IngredTable[Price],MATCH(Table4[[#This Row],[Ingredient]],IngredTable[Ingredients],0))</f>
        <v>2.63</v>
      </c>
      <c r="J192" s="25">
        <f>Table4[[#This Row],[Qty]]*Table4[[#This Row],[Unit Cost]]</f>
        <v>0</v>
      </c>
    </row>
    <row r="193" spans="2:10" x14ac:dyDescent="0.25">
      <c r="B193" s="11" t="s">
        <v>226</v>
      </c>
      <c r="C193" s="10">
        <v>0.5</v>
      </c>
      <c r="D193" s="11" t="s">
        <v>186</v>
      </c>
      <c r="E193" s="11" t="s">
        <v>228</v>
      </c>
      <c r="F193" s="11" t="s">
        <v>57</v>
      </c>
      <c r="G193" s="25">
        <f>COUNTIF(WeekdayMeals!$C$2:$E$8,B193)</f>
        <v>0</v>
      </c>
      <c r="H193" s="25">
        <f t="shared" si="2"/>
        <v>0</v>
      </c>
      <c r="I193" s="25">
        <f>INDEX(IngredTable[Price],MATCH(Table4[[#This Row],[Ingredient]],IngredTable[Ingredients],0))</f>
        <v>0</v>
      </c>
      <c r="J193" s="25">
        <f>Table4[[#This Row],[Qty]]*Table4[[#This Row],[Unit Cost]]</f>
        <v>0</v>
      </c>
    </row>
    <row r="194" spans="2:10" x14ac:dyDescent="0.25">
      <c r="B194" s="11" t="s">
        <v>226</v>
      </c>
      <c r="C194" s="10">
        <v>1</v>
      </c>
      <c r="D194" s="11" t="s">
        <v>186</v>
      </c>
      <c r="E194" s="11" t="s">
        <v>64</v>
      </c>
      <c r="F194" s="11" t="s">
        <v>57</v>
      </c>
      <c r="G194" s="25">
        <f>COUNTIF(WeekdayMeals!$C$2:$E$8,B194)</f>
        <v>0</v>
      </c>
      <c r="H194" s="25">
        <f t="shared" ref="H194:H257" si="3">C194*G194</f>
        <v>0</v>
      </c>
      <c r="I194" s="25">
        <f>INDEX(IngredTable[Price],MATCH(Table4[[#This Row],[Ingredient]],IngredTable[Ingredients],0))</f>
        <v>0.69</v>
      </c>
      <c r="J194" s="25">
        <f>Table4[[#This Row],[Qty]]*Table4[[#This Row],[Unit Cost]]</f>
        <v>0</v>
      </c>
    </row>
    <row r="195" spans="2:10" x14ac:dyDescent="0.25">
      <c r="B195" s="11" t="s">
        <v>226</v>
      </c>
      <c r="C195" s="10">
        <v>1</v>
      </c>
      <c r="D195" s="11" t="s">
        <v>186</v>
      </c>
      <c r="E195" s="11" t="s">
        <v>229</v>
      </c>
      <c r="F195" s="11" t="s">
        <v>57</v>
      </c>
      <c r="G195" s="25">
        <f>COUNTIF(WeekdayMeals!$C$2:$E$8,B195)</f>
        <v>0</v>
      </c>
      <c r="H195" s="25">
        <f t="shared" si="3"/>
        <v>0</v>
      </c>
      <c r="I195" s="25">
        <f>INDEX(IngredTable[Price],MATCH(Table4[[#This Row],[Ingredient]],IngredTable[Ingredients],0))</f>
        <v>0</v>
      </c>
      <c r="J195" s="25">
        <f>Table4[[#This Row],[Qty]]*Table4[[#This Row],[Unit Cost]]</f>
        <v>0</v>
      </c>
    </row>
    <row r="196" spans="2:10" x14ac:dyDescent="0.25">
      <c r="B196" s="11" t="s">
        <v>226</v>
      </c>
      <c r="C196" s="10">
        <v>0.01</v>
      </c>
      <c r="D196" s="11" t="s">
        <v>185</v>
      </c>
      <c r="E196" s="11" t="s">
        <v>144</v>
      </c>
      <c r="F196" s="11" t="s">
        <v>85</v>
      </c>
      <c r="G196" s="25">
        <f>COUNTIF(WeekdayMeals!$C$2:$E$8,B196)</f>
        <v>0</v>
      </c>
      <c r="H196" s="25">
        <f t="shared" si="3"/>
        <v>0</v>
      </c>
      <c r="I196" s="25">
        <f>INDEX(IngredTable[Price],MATCH(Table4[[#This Row],[Ingredient]],IngredTable[Ingredients],0))</f>
        <v>3.49</v>
      </c>
      <c r="J196" s="25">
        <f>Table4[[#This Row],[Qty]]*Table4[[#This Row],[Unit Cost]]</f>
        <v>0</v>
      </c>
    </row>
    <row r="197" spans="2:10" x14ac:dyDescent="0.25">
      <c r="B197" s="11" t="s">
        <v>226</v>
      </c>
      <c r="C197" s="10">
        <v>1</v>
      </c>
      <c r="D197" s="11" t="s">
        <v>186</v>
      </c>
      <c r="E197" s="11" t="s">
        <v>87</v>
      </c>
      <c r="F197" s="11" t="s">
        <v>88</v>
      </c>
      <c r="G197" s="25">
        <f>COUNTIF(WeekdayMeals!$C$2:$E$8,B197)</f>
        <v>0</v>
      </c>
      <c r="H197" s="25">
        <f t="shared" si="3"/>
        <v>0</v>
      </c>
      <c r="I197" s="25">
        <f>INDEX(IngredTable[Price],MATCH(Table4[[#This Row],[Ingredient]],IngredTable[Ingredients],0))</f>
        <v>0.5</v>
      </c>
      <c r="J197" s="25">
        <f>Table4[[#This Row],[Qty]]*Table4[[#This Row],[Unit Cost]]</f>
        <v>0</v>
      </c>
    </row>
    <row r="198" spans="2:10" x14ac:dyDescent="0.25">
      <c r="B198" s="11" t="s">
        <v>239</v>
      </c>
      <c r="C198" s="10">
        <v>0.4</v>
      </c>
      <c r="D198" s="11" t="s">
        <v>184</v>
      </c>
      <c r="E198" s="11" t="s">
        <v>243</v>
      </c>
      <c r="F198" s="11" t="s">
        <v>57</v>
      </c>
      <c r="G198" s="25">
        <f>COUNTIF(WeekdayMeals!$C$2:$E$8,B198)</f>
        <v>0</v>
      </c>
      <c r="H198" s="25">
        <f t="shared" si="3"/>
        <v>0</v>
      </c>
      <c r="I198" s="25">
        <f>INDEX(IngredTable[Price],MATCH(Table4[[#This Row],[Ingredient]],IngredTable[Ingredients],0))</f>
        <v>0</v>
      </c>
      <c r="J198" s="25">
        <f>Table4[[#This Row],[Qty]]*Table4[[#This Row],[Unit Cost]]</f>
        <v>0</v>
      </c>
    </row>
    <row r="199" spans="2:10" x14ac:dyDescent="0.25">
      <c r="B199" s="11" t="s">
        <v>239</v>
      </c>
      <c r="C199" s="10">
        <v>1</v>
      </c>
      <c r="D199" s="11" t="s">
        <v>186</v>
      </c>
      <c r="E199" s="11" t="s">
        <v>50</v>
      </c>
      <c r="F199" s="11" t="s">
        <v>57</v>
      </c>
      <c r="G199" s="25">
        <f>COUNTIF(WeekdayMeals!$C$2:$E$8,B199)</f>
        <v>0</v>
      </c>
      <c r="H199" s="25">
        <f t="shared" si="3"/>
        <v>0</v>
      </c>
      <c r="I199" s="25">
        <f>INDEX(IngredTable[Price],MATCH(Table4[[#This Row],[Ingredient]],IngredTable[Ingredients],0))</f>
        <v>0</v>
      </c>
      <c r="J199" s="25">
        <f>Table4[[#This Row],[Qty]]*Table4[[#This Row],[Unit Cost]]</f>
        <v>0</v>
      </c>
    </row>
    <row r="200" spans="2:10" x14ac:dyDescent="0.25">
      <c r="B200" s="11" t="s">
        <v>239</v>
      </c>
      <c r="C200" s="10">
        <v>0.01</v>
      </c>
      <c r="D200" s="11" t="s">
        <v>185</v>
      </c>
      <c r="E200" s="11" t="s">
        <v>86</v>
      </c>
      <c r="F200" s="11" t="s">
        <v>85</v>
      </c>
      <c r="G200" s="25">
        <f>COUNTIF(WeekdayMeals!$C$2:$E$8,B200)</f>
        <v>0</v>
      </c>
      <c r="H200" s="25">
        <f t="shared" si="3"/>
        <v>0</v>
      </c>
      <c r="I200" s="25">
        <f>INDEX(IngredTable[Price],MATCH(Table4[[#This Row],[Ingredient]],IngredTable[Ingredients],0))</f>
        <v>1.19</v>
      </c>
      <c r="J200" s="25">
        <f>Table4[[#This Row],[Qty]]*Table4[[#This Row],[Unit Cost]]</f>
        <v>0</v>
      </c>
    </row>
    <row r="201" spans="2:10" x14ac:dyDescent="0.25">
      <c r="B201" s="11" t="s">
        <v>239</v>
      </c>
      <c r="C201" s="10">
        <v>0.2</v>
      </c>
      <c r="D201" s="11" t="s">
        <v>184</v>
      </c>
      <c r="E201" s="11" t="s">
        <v>244</v>
      </c>
      <c r="F201" s="11" t="s">
        <v>45</v>
      </c>
      <c r="G201" s="25">
        <f>COUNTIF(WeekdayMeals!$C$2:$E$8,B201)</f>
        <v>0</v>
      </c>
      <c r="H201" s="25">
        <f t="shared" si="3"/>
        <v>0</v>
      </c>
      <c r="I201" s="25">
        <f>INDEX(IngredTable[Price],MATCH(Table4[[#This Row],[Ingredient]],IngredTable[Ingredients],0))</f>
        <v>0</v>
      </c>
      <c r="J201" s="25">
        <f>Table4[[#This Row],[Qty]]*Table4[[#This Row],[Unit Cost]]</f>
        <v>0</v>
      </c>
    </row>
    <row r="202" spans="2:10" x14ac:dyDescent="0.25">
      <c r="B202" s="11" t="s">
        <v>239</v>
      </c>
      <c r="C202" s="10">
        <v>0.03</v>
      </c>
      <c r="D202" s="11" t="s">
        <v>184</v>
      </c>
      <c r="E202" s="11" t="s">
        <v>245</v>
      </c>
      <c r="F202" s="11" t="s">
        <v>57</v>
      </c>
      <c r="G202" s="25">
        <f>COUNTIF(WeekdayMeals!$C$2:$E$8,B202)</f>
        <v>0</v>
      </c>
      <c r="H202" s="25">
        <f t="shared" si="3"/>
        <v>0</v>
      </c>
      <c r="I202" s="25">
        <f>INDEX(IngredTable[Price],MATCH(Table4[[#This Row],[Ingredient]],IngredTable[Ingredients],0))</f>
        <v>0</v>
      </c>
      <c r="J202" s="25">
        <f>Table4[[#This Row],[Qty]]*Table4[[#This Row],[Unit Cost]]</f>
        <v>0</v>
      </c>
    </row>
    <row r="203" spans="2:10" x14ac:dyDescent="0.25">
      <c r="B203" s="11" t="s">
        <v>239</v>
      </c>
      <c r="C203" s="10">
        <v>0.1</v>
      </c>
      <c r="D203" s="11" t="s">
        <v>185</v>
      </c>
      <c r="E203" s="11" t="s">
        <v>130</v>
      </c>
      <c r="F203" s="11" t="s">
        <v>58</v>
      </c>
      <c r="G203" s="25">
        <f>COUNTIF(WeekdayMeals!$C$2:$E$8,B203)</f>
        <v>0</v>
      </c>
      <c r="H203" s="25">
        <f t="shared" si="3"/>
        <v>0</v>
      </c>
      <c r="I203" s="25">
        <f>INDEX(IngredTable[Price],MATCH(Table4[[#This Row],[Ingredient]],IngredTable[Ingredients],0))</f>
        <v>0</v>
      </c>
      <c r="J203" s="25">
        <f>Table4[[#This Row],[Qty]]*Table4[[#This Row],[Unit Cost]]</f>
        <v>0</v>
      </c>
    </row>
    <row r="204" spans="2:10" x14ac:dyDescent="0.25">
      <c r="B204" s="11" t="s">
        <v>239</v>
      </c>
      <c r="C204" s="10">
        <v>0.5</v>
      </c>
      <c r="D204" s="11" t="s">
        <v>186</v>
      </c>
      <c r="E204" s="11" t="s">
        <v>87</v>
      </c>
      <c r="F204" s="11" t="s">
        <v>88</v>
      </c>
      <c r="G204" s="25">
        <f>COUNTIF(WeekdayMeals!$C$2:$E$8,B204)</f>
        <v>0</v>
      </c>
      <c r="H204" s="25">
        <f t="shared" si="3"/>
        <v>0</v>
      </c>
      <c r="I204" s="25">
        <f>INDEX(IngredTable[Price],MATCH(Table4[[#This Row],[Ingredient]],IngredTable[Ingredients],0))</f>
        <v>0.5</v>
      </c>
      <c r="J204" s="25">
        <f>Table4[[#This Row],[Qty]]*Table4[[#This Row],[Unit Cost]]</f>
        <v>0</v>
      </c>
    </row>
    <row r="205" spans="2:10" x14ac:dyDescent="0.25">
      <c r="B205" s="11" t="s">
        <v>102</v>
      </c>
      <c r="C205" s="10">
        <v>1</v>
      </c>
      <c r="D205" s="11" t="s">
        <v>179</v>
      </c>
      <c r="E205" s="11" t="s">
        <v>106</v>
      </c>
      <c r="F205" s="11" t="s">
        <v>57</v>
      </c>
      <c r="G205" s="25">
        <f>COUNTIF(WeekdayMeals!$C$2:$E$8,B205)</f>
        <v>0</v>
      </c>
      <c r="H205" s="25">
        <f t="shared" si="3"/>
        <v>0</v>
      </c>
      <c r="I205" s="25">
        <f>INDEX(IngredTable[Price],MATCH(Table4[[#This Row],[Ingredient]],IngredTable[Ingredients],0))</f>
        <v>0</v>
      </c>
      <c r="J205" s="25">
        <f>Table4[[#This Row],[Qty]]*Table4[[#This Row],[Unit Cost]]</f>
        <v>0</v>
      </c>
    </row>
    <row r="206" spans="2:10" x14ac:dyDescent="0.25">
      <c r="B206" s="11" t="s">
        <v>102</v>
      </c>
      <c r="C206" s="10">
        <v>0.5</v>
      </c>
      <c r="D206" s="11" t="s">
        <v>179</v>
      </c>
      <c r="E206" s="11" t="s">
        <v>107</v>
      </c>
      <c r="F206" s="11" t="s">
        <v>84</v>
      </c>
      <c r="G206" s="25">
        <f>COUNTIF(WeekdayMeals!$C$2:$E$8,B206)</f>
        <v>0</v>
      </c>
      <c r="H206" s="25">
        <f t="shared" si="3"/>
        <v>0</v>
      </c>
      <c r="I206" s="25">
        <f>INDEX(IngredTable[Price],MATCH(Table4[[#This Row],[Ingredient]],IngredTable[Ingredients],0))</f>
        <v>0</v>
      </c>
      <c r="J206" s="25">
        <f>Table4[[#This Row],[Qty]]*Table4[[#This Row],[Unit Cost]]</f>
        <v>0</v>
      </c>
    </row>
    <row r="207" spans="2:10" x14ac:dyDescent="0.25">
      <c r="B207" s="11" t="s">
        <v>102</v>
      </c>
      <c r="C207" s="10">
        <v>1</v>
      </c>
      <c r="D207" s="11" t="s">
        <v>180</v>
      </c>
      <c r="E207" s="11" t="s">
        <v>105</v>
      </c>
      <c r="F207" s="11" t="s">
        <v>58</v>
      </c>
      <c r="G207" s="25">
        <f>COUNTIF(WeekdayMeals!$C$2:$E$8,B207)</f>
        <v>0</v>
      </c>
      <c r="H207" s="25">
        <f t="shared" si="3"/>
        <v>0</v>
      </c>
      <c r="I207" s="25">
        <f>INDEX(IngredTable[Price],MATCH(Table4[[#This Row],[Ingredient]],IngredTable[Ingredients],0))</f>
        <v>0.88</v>
      </c>
      <c r="J207" s="25">
        <f>Table4[[#This Row],[Qty]]*Table4[[#This Row],[Unit Cost]]</f>
        <v>0</v>
      </c>
    </row>
    <row r="208" spans="2:10" x14ac:dyDescent="0.25">
      <c r="B208" s="11" t="s">
        <v>102</v>
      </c>
      <c r="C208" s="10">
        <v>0.4</v>
      </c>
      <c r="D208" s="11" t="s">
        <v>184</v>
      </c>
      <c r="E208" s="11" t="s">
        <v>103</v>
      </c>
      <c r="F208" s="11" t="s">
        <v>92</v>
      </c>
      <c r="G208" s="25">
        <f>COUNTIF(WeekdayMeals!$C$2:$E$8,B208)</f>
        <v>0</v>
      </c>
      <c r="H208" s="25">
        <f t="shared" si="3"/>
        <v>0</v>
      </c>
      <c r="I208" s="25">
        <f>INDEX(IngredTable[Price],MATCH(Table4[[#This Row],[Ingredient]],IngredTable[Ingredients],0))</f>
        <v>0</v>
      </c>
      <c r="J208" s="25">
        <f>Table4[[#This Row],[Qty]]*Table4[[#This Row],[Unit Cost]]</f>
        <v>0</v>
      </c>
    </row>
    <row r="209" spans="2:10" x14ac:dyDescent="0.25">
      <c r="B209" s="11" t="s">
        <v>102</v>
      </c>
      <c r="C209" s="10">
        <v>0.4</v>
      </c>
      <c r="D209" s="11" t="s">
        <v>184</v>
      </c>
      <c r="E209" s="11" t="s">
        <v>69</v>
      </c>
      <c r="F209" s="11" t="s">
        <v>60</v>
      </c>
      <c r="G209" s="25">
        <f>COUNTIF(WeekdayMeals!$C$2:$E$8,B209)</f>
        <v>0</v>
      </c>
      <c r="H209" s="25">
        <f t="shared" si="3"/>
        <v>0</v>
      </c>
      <c r="I209" s="25">
        <f>INDEX(IngredTable[Price],MATCH(Table4[[#This Row],[Ingredient]],IngredTable[Ingredients],0))</f>
        <v>0.59</v>
      </c>
      <c r="J209" s="25">
        <f>Table4[[#This Row],[Qty]]*Table4[[#This Row],[Unit Cost]]</f>
        <v>0</v>
      </c>
    </row>
    <row r="210" spans="2:10" x14ac:dyDescent="0.25">
      <c r="B210" s="11" t="s">
        <v>102</v>
      </c>
      <c r="C210" s="10">
        <v>0.02</v>
      </c>
      <c r="D210" s="11" t="s">
        <v>184</v>
      </c>
      <c r="E210" s="11" t="s">
        <v>71</v>
      </c>
      <c r="F210" s="12" t="s">
        <v>58</v>
      </c>
      <c r="G210" s="25">
        <f>COUNTIF(WeekdayMeals!$C$2:$E$8,B210)</f>
        <v>0</v>
      </c>
      <c r="H210" s="25">
        <f t="shared" si="3"/>
        <v>0</v>
      </c>
      <c r="I210" s="25">
        <f>INDEX(IngredTable[Price],MATCH(Table4[[#This Row],[Ingredient]],IngredTable[Ingredients],0))</f>
        <v>0</v>
      </c>
      <c r="J210" s="25">
        <f>Table4[[#This Row],[Qty]]*Table4[[#This Row],[Unit Cost]]</f>
        <v>0</v>
      </c>
    </row>
    <row r="211" spans="2:10" x14ac:dyDescent="0.25">
      <c r="B211" s="11" t="s">
        <v>102</v>
      </c>
      <c r="C211" s="10">
        <v>0.03</v>
      </c>
      <c r="D211" s="11" t="s">
        <v>185</v>
      </c>
      <c r="E211" s="11" t="s">
        <v>70</v>
      </c>
      <c r="F211" s="12" t="s">
        <v>58</v>
      </c>
      <c r="G211" s="25">
        <f>COUNTIF(WeekdayMeals!$C$2:$E$8,B211)</f>
        <v>0</v>
      </c>
      <c r="H211" s="25">
        <f t="shared" si="3"/>
        <v>0</v>
      </c>
      <c r="I211" s="25">
        <f>INDEX(IngredTable[Price],MATCH(Table4[[#This Row],[Ingredient]],IngredTable[Ingredients],0))</f>
        <v>0</v>
      </c>
      <c r="J211" s="25">
        <f>Table4[[#This Row],[Qty]]*Table4[[#This Row],[Unit Cost]]</f>
        <v>0</v>
      </c>
    </row>
    <row r="212" spans="2:10" x14ac:dyDescent="0.25">
      <c r="B212" s="11" t="s">
        <v>102</v>
      </c>
      <c r="C212" s="10">
        <v>1</v>
      </c>
      <c r="D212" s="11" t="s">
        <v>186</v>
      </c>
      <c r="E212" s="11" t="s">
        <v>99</v>
      </c>
      <c r="F212" s="12" t="s">
        <v>58</v>
      </c>
      <c r="G212" s="25">
        <f>COUNTIF(WeekdayMeals!$C$2:$E$8,B212)</f>
        <v>0</v>
      </c>
      <c r="H212" s="25">
        <f t="shared" si="3"/>
        <v>0</v>
      </c>
      <c r="I212" s="25">
        <f>INDEX(IngredTable[Price],MATCH(Table4[[#This Row],[Ingredient]],IngredTable[Ingredients],0))</f>
        <v>0.1</v>
      </c>
      <c r="J212" s="25">
        <f>Table4[[#This Row],[Qty]]*Table4[[#This Row],[Unit Cost]]</f>
        <v>0</v>
      </c>
    </row>
    <row r="213" spans="2:10" x14ac:dyDescent="0.25">
      <c r="B213" s="11" t="s">
        <v>102</v>
      </c>
      <c r="C213" s="10">
        <v>2</v>
      </c>
      <c r="D213" s="11" t="s">
        <v>186</v>
      </c>
      <c r="E213" s="11" t="s">
        <v>104</v>
      </c>
      <c r="F213" s="11" t="s">
        <v>57</v>
      </c>
      <c r="G213" s="25">
        <f>COUNTIF(WeekdayMeals!$C$2:$E$8,B213)</f>
        <v>0</v>
      </c>
      <c r="H213" s="25">
        <f t="shared" si="3"/>
        <v>0</v>
      </c>
      <c r="I213" s="25">
        <f>INDEX(IngredTable[Price],MATCH(Table4[[#This Row],[Ingredient]],IngredTable[Ingredients],0))</f>
        <v>0</v>
      </c>
      <c r="J213" s="25">
        <f>Table4[[#This Row],[Qty]]*Table4[[#This Row],[Unit Cost]]</f>
        <v>0</v>
      </c>
    </row>
    <row r="214" spans="2:10" x14ac:dyDescent="0.25">
      <c r="B214" s="11" t="s">
        <v>203</v>
      </c>
      <c r="C214" s="10">
        <v>10</v>
      </c>
      <c r="D214" s="11" t="s">
        <v>186</v>
      </c>
      <c r="E214" s="11" t="s">
        <v>199</v>
      </c>
      <c r="F214" s="11" t="s">
        <v>55</v>
      </c>
      <c r="G214" s="25">
        <f>COUNTIF(WeekdayMeals!$C$2:$E$8,B214)</f>
        <v>0</v>
      </c>
      <c r="H214" s="25">
        <f t="shared" si="3"/>
        <v>0</v>
      </c>
      <c r="I214" s="25">
        <f>INDEX(IngredTable[Price],MATCH(Table4[[#This Row],[Ingredient]],IngredTable[Ingredients],0))</f>
        <v>0</v>
      </c>
      <c r="J214" s="25">
        <f>Table4[[#This Row],[Qty]]*Table4[[#This Row],[Unit Cost]]</f>
        <v>0</v>
      </c>
    </row>
    <row r="215" spans="2:10" x14ac:dyDescent="0.25">
      <c r="B215" s="11" t="s">
        <v>203</v>
      </c>
      <c r="C215" s="10">
        <v>0.02</v>
      </c>
      <c r="D215" s="11" t="s">
        <v>184</v>
      </c>
      <c r="E215" s="11" t="s">
        <v>200</v>
      </c>
      <c r="F215" s="11" t="s">
        <v>85</v>
      </c>
      <c r="G215" s="25">
        <f>COUNTIF(WeekdayMeals!$C$2:$E$8,B215)</f>
        <v>0</v>
      </c>
      <c r="H215" s="25">
        <f t="shared" si="3"/>
        <v>0</v>
      </c>
      <c r="I215" s="25">
        <f>INDEX(IngredTable[Price],MATCH(Table4[[#This Row],[Ingredient]],IngredTable[Ingredients],0))</f>
        <v>0</v>
      </c>
      <c r="J215" s="25">
        <f>Table4[[#This Row],[Qty]]*Table4[[#This Row],[Unit Cost]]</f>
        <v>0</v>
      </c>
    </row>
    <row r="216" spans="2:10" x14ac:dyDescent="0.25">
      <c r="B216" s="11" t="s">
        <v>203</v>
      </c>
      <c r="C216" s="10">
        <v>0.01</v>
      </c>
      <c r="D216" s="11" t="s">
        <v>185</v>
      </c>
      <c r="E216" s="11" t="s">
        <v>144</v>
      </c>
      <c r="F216" s="11" t="s">
        <v>85</v>
      </c>
      <c r="G216" s="25">
        <f>COUNTIF(WeekdayMeals!$C$2:$E$8,B216)</f>
        <v>0</v>
      </c>
      <c r="H216" s="25">
        <f t="shared" si="3"/>
        <v>0</v>
      </c>
      <c r="I216" s="25">
        <f>INDEX(IngredTable[Price],MATCH(Table4[[#This Row],[Ingredient]],IngredTable[Ingredients],0))</f>
        <v>3.49</v>
      </c>
      <c r="J216" s="25">
        <f>Table4[[#This Row],[Qty]]*Table4[[#This Row],[Unit Cost]]</f>
        <v>0</v>
      </c>
    </row>
    <row r="217" spans="2:10" x14ac:dyDescent="0.25">
      <c r="B217" s="11" t="s">
        <v>203</v>
      </c>
      <c r="C217" s="10">
        <v>8</v>
      </c>
      <c r="D217" s="11" t="s">
        <v>186</v>
      </c>
      <c r="E217" s="11" t="s">
        <v>69</v>
      </c>
      <c r="F217" s="11" t="s">
        <v>60</v>
      </c>
      <c r="G217" s="25">
        <f>COUNTIF(WeekdayMeals!$C$2:$E$8,B217)</f>
        <v>0</v>
      </c>
      <c r="H217" s="25">
        <f t="shared" si="3"/>
        <v>0</v>
      </c>
      <c r="I217" s="25">
        <f>INDEX(IngredTable[Price],MATCH(Table4[[#This Row],[Ingredient]],IngredTable[Ingredients],0))</f>
        <v>0.59</v>
      </c>
      <c r="J217" s="25">
        <f>Table4[[#This Row],[Qty]]*Table4[[#This Row],[Unit Cost]]</f>
        <v>0</v>
      </c>
    </row>
    <row r="218" spans="2:10" x14ac:dyDescent="0.25">
      <c r="B218" s="11" t="s">
        <v>203</v>
      </c>
      <c r="C218" s="10">
        <v>1</v>
      </c>
      <c r="D218" s="11" t="s">
        <v>186</v>
      </c>
      <c r="E218" s="11" t="s">
        <v>99</v>
      </c>
      <c r="F218" s="11" t="s">
        <v>58</v>
      </c>
      <c r="G218" s="25">
        <f>COUNTIF(WeekdayMeals!$C$2:$E$8,B218)</f>
        <v>0</v>
      </c>
      <c r="H218" s="25">
        <f t="shared" si="3"/>
        <v>0</v>
      </c>
      <c r="I218" s="25">
        <f>INDEX(IngredTable[Price],MATCH(Table4[[#This Row],[Ingredient]],IngredTable[Ingredients],0))</f>
        <v>0.1</v>
      </c>
      <c r="J218" s="25">
        <f>Table4[[#This Row],[Qty]]*Table4[[#This Row],[Unit Cost]]</f>
        <v>0</v>
      </c>
    </row>
    <row r="219" spans="2:10" x14ac:dyDescent="0.25">
      <c r="B219" s="11" t="s">
        <v>203</v>
      </c>
      <c r="C219" s="10">
        <v>0.02</v>
      </c>
      <c r="D219" s="11" t="s">
        <v>184</v>
      </c>
      <c r="E219" s="11" t="s">
        <v>71</v>
      </c>
      <c r="F219" s="12" t="s">
        <v>58</v>
      </c>
      <c r="G219" s="25">
        <f>COUNTIF(WeekdayMeals!$C$2:$E$8,B219)</f>
        <v>0</v>
      </c>
      <c r="H219" s="25">
        <f t="shared" si="3"/>
        <v>0</v>
      </c>
      <c r="I219" s="25">
        <f>INDEX(IngredTable[Price],MATCH(Table4[[#This Row],[Ingredient]],IngredTable[Ingredients],0))</f>
        <v>0</v>
      </c>
      <c r="J219" s="25">
        <f>Table4[[#This Row],[Qty]]*Table4[[#This Row],[Unit Cost]]</f>
        <v>0</v>
      </c>
    </row>
    <row r="220" spans="2:10" x14ac:dyDescent="0.25">
      <c r="B220" s="11" t="s">
        <v>203</v>
      </c>
      <c r="C220" s="10">
        <v>0.03</v>
      </c>
      <c r="D220" s="11" t="s">
        <v>185</v>
      </c>
      <c r="E220" s="11" t="s">
        <v>70</v>
      </c>
      <c r="F220" s="12" t="s">
        <v>58</v>
      </c>
      <c r="G220" s="25">
        <f>COUNTIF(WeekdayMeals!$C$2:$E$8,B220)</f>
        <v>0</v>
      </c>
      <c r="H220" s="25">
        <f t="shared" si="3"/>
        <v>0</v>
      </c>
      <c r="I220" s="25">
        <f>INDEX(IngredTable[Price],MATCH(Table4[[#This Row],[Ingredient]],IngredTable[Ingredients],0))</f>
        <v>0</v>
      </c>
      <c r="J220" s="25">
        <f>Table4[[#This Row],[Qty]]*Table4[[#This Row],[Unit Cost]]</f>
        <v>0</v>
      </c>
    </row>
    <row r="221" spans="2:10" x14ac:dyDescent="0.25">
      <c r="B221" s="11" t="s">
        <v>203</v>
      </c>
      <c r="C221" s="10">
        <v>1</v>
      </c>
      <c r="D221" s="11" t="s">
        <v>180</v>
      </c>
      <c r="E221" s="11" t="s">
        <v>201</v>
      </c>
      <c r="F221" s="11" t="s">
        <v>85</v>
      </c>
      <c r="G221" s="25">
        <f>COUNTIF(WeekdayMeals!$C$2:$E$8,B221)</f>
        <v>0</v>
      </c>
      <c r="H221" s="25">
        <f t="shared" si="3"/>
        <v>0</v>
      </c>
      <c r="I221" s="25">
        <f>INDEX(IngredTable[Price],MATCH(Table4[[#This Row],[Ingredient]],IngredTable[Ingredients],0))</f>
        <v>0</v>
      </c>
      <c r="J221" s="25">
        <f>Table4[[#This Row],[Qty]]*Table4[[#This Row],[Unit Cost]]</f>
        <v>0</v>
      </c>
    </row>
    <row r="222" spans="2:10" x14ac:dyDescent="0.25">
      <c r="B222" s="11" t="s">
        <v>203</v>
      </c>
      <c r="C222" s="10">
        <v>1</v>
      </c>
      <c r="D222" s="11" t="s">
        <v>181</v>
      </c>
      <c r="E222" s="11" t="s">
        <v>135</v>
      </c>
      <c r="F222" s="11" t="s">
        <v>85</v>
      </c>
      <c r="G222" s="25">
        <f>COUNTIF(WeekdayMeals!$C$2:$E$8,B222)</f>
        <v>0</v>
      </c>
      <c r="H222" s="25">
        <f t="shared" si="3"/>
        <v>0</v>
      </c>
      <c r="I222" s="25">
        <f>INDEX(IngredTable[Price],MATCH(Table4[[#This Row],[Ingredient]],IngredTable[Ingredients],0))</f>
        <v>0</v>
      </c>
      <c r="J222" s="25">
        <f>Table4[[#This Row],[Qty]]*Table4[[#This Row],[Unit Cost]]</f>
        <v>0</v>
      </c>
    </row>
    <row r="223" spans="2:10" x14ac:dyDescent="0.25">
      <c r="B223" s="11" t="s">
        <v>149</v>
      </c>
      <c r="C223" s="10">
        <v>2</v>
      </c>
      <c r="D223" s="11" t="s">
        <v>183</v>
      </c>
      <c r="E223" s="11" t="s">
        <v>68</v>
      </c>
      <c r="F223" s="11" t="s">
        <v>57</v>
      </c>
      <c r="G223" s="25">
        <f>COUNTIF(WeekdayMeals!$C$2:$E$8,B223)</f>
        <v>0</v>
      </c>
      <c r="H223" s="25">
        <f t="shared" si="3"/>
        <v>0</v>
      </c>
      <c r="I223" s="25">
        <f>INDEX(IngredTable[Price],MATCH(Table4[[#This Row],[Ingredient]],IngredTable[Ingredients],0))</f>
        <v>0</v>
      </c>
      <c r="J223" s="25">
        <f>Table4[[#This Row],[Qty]]*Table4[[#This Row],[Unit Cost]]</f>
        <v>0</v>
      </c>
    </row>
    <row r="224" spans="2:10" x14ac:dyDescent="0.25">
      <c r="B224" s="11" t="s">
        <v>149</v>
      </c>
      <c r="C224" s="10">
        <v>0.2</v>
      </c>
      <c r="D224" s="11" t="s">
        <v>184</v>
      </c>
      <c r="E224" s="11" t="s">
        <v>150</v>
      </c>
      <c r="F224" s="11" t="s">
        <v>57</v>
      </c>
      <c r="G224" s="25">
        <f>COUNTIF(WeekdayMeals!$C$2:$E$8,B224)</f>
        <v>0</v>
      </c>
      <c r="H224" s="25">
        <f t="shared" si="3"/>
        <v>0</v>
      </c>
      <c r="I224" s="25">
        <f>INDEX(IngredTable[Price],MATCH(Table4[[#This Row],[Ingredient]],IngredTable[Ingredients],0))</f>
        <v>0</v>
      </c>
      <c r="J224" s="25">
        <f>Table4[[#This Row],[Qty]]*Table4[[#This Row],[Unit Cost]]</f>
        <v>0</v>
      </c>
    </row>
    <row r="225" spans="2:10" x14ac:dyDescent="0.25">
      <c r="B225" s="11" t="s">
        <v>149</v>
      </c>
      <c r="C225" s="10">
        <v>1.4999999999999999E-2</v>
      </c>
      <c r="D225" s="11" t="s">
        <v>185</v>
      </c>
      <c r="E225" s="11" t="s">
        <v>144</v>
      </c>
      <c r="F225" s="11" t="s">
        <v>85</v>
      </c>
      <c r="G225" s="25">
        <f>COUNTIF(WeekdayMeals!$C$2:$E$8,B225)</f>
        <v>0</v>
      </c>
      <c r="H225" s="25">
        <f t="shared" si="3"/>
        <v>0</v>
      </c>
      <c r="I225" s="25">
        <f>INDEX(IngredTable[Price],MATCH(Table4[[#This Row],[Ingredient]],IngredTable[Ingredients],0))</f>
        <v>3.49</v>
      </c>
      <c r="J225" s="25">
        <f>Table4[[#This Row],[Qty]]*Table4[[#This Row],[Unit Cost]]</f>
        <v>0</v>
      </c>
    </row>
    <row r="226" spans="2:10" x14ac:dyDescent="0.25">
      <c r="B226" s="11" t="s">
        <v>149</v>
      </c>
      <c r="C226" s="10">
        <v>1</v>
      </c>
      <c r="D226" s="11" t="s">
        <v>186</v>
      </c>
      <c r="E226" s="11" t="s">
        <v>151</v>
      </c>
      <c r="F226" s="11" t="s">
        <v>57</v>
      </c>
      <c r="G226" s="25">
        <f>COUNTIF(WeekdayMeals!$C$2:$E$8,B226)</f>
        <v>0</v>
      </c>
      <c r="H226" s="25">
        <f t="shared" si="3"/>
        <v>0</v>
      </c>
      <c r="I226" s="25">
        <f>INDEX(IngredTable[Price],MATCH(Table4[[#This Row],[Ingredient]],IngredTable[Ingredients],0))</f>
        <v>0</v>
      </c>
      <c r="J226" s="25">
        <f>Table4[[#This Row],[Qty]]*Table4[[#This Row],[Unit Cost]]</f>
        <v>0</v>
      </c>
    </row>
    <row r="227" spans="2:10" x14ac:dyDescent="0.25">
      <c r="B227" s="11" t="s">
        <v>149</v>
      </c>
      <c r="C227" s="10">
        <v>1</v>
      </c>
      <c r="D227" s="11" t="s">
        <v>186</v>
      </c>
      <c r="E227" s="11" t="s">
        <v>152</v>
      </c>
      <c r="F227" s="11" t="s">
        <v>57</v>
      </c>
      <c r="G227" s="25">
        <f>COUNTIF(WeekdayMeals!$C$2:$E$8,B227)</f>
        <v>0</v>
      </c>
      <c r="H227" s="25">
        <f t="shared" si="3"/>
        <v>0</v>
      </c>
      <c r="I227" s="25">
        <f>INDEX(IngredTable[Price],MATCH(Table4[[#This Row],[Ingredient]],IngredTable[Ingredients],0))</f>
        <v>0</v>
      </c>
      <c r="J227" s="25">
        <f>Table4[[#This Row],[Qty]]*Table4[[#This Row],[Unit Cost]]</f>
        <v>0</v>
      </c>
    </row>
    <row r="228" spans="2:10" x14ac:dyDescent="0.25">
      <c r="B228" s="11" t="s">
        <v>149</v>
      </c>
      <c r="C228" s="10">
        <v>3</v>
      </c>
      <c r="D228" s="11" t="s">
        <v>186</v>
      </c>
      <c r="E228" s="11" t="s">
        <v>153</v>
      </c>
      <c r="F228" s="11" t="s">
        <v>55</v>
      </c>
      <c r="G228" s="25">
        <f>COUNTIF(WeekdayMeals!$C$2:$E$8,B228)</f>
        <v>0</v>
      </c>
      <c r="H228" s="25">
        <f t="shared" si="3"/>
        <v>0</v>
      </c>
      <c r="I228" s="25">
        <f>INDEX(IngredTable[Price],MATCH(Table4[[#This Row],[Ingredient]],IngredTable[Ingredients],0))</f>
        <v>0</v>
      </c>
      <c r="J228" s="25">
        <f>Table4[[#This Row],[Qty]]*Table4[[#This Row],[Unit Cost]]</f>
        <v>0</v>
      </c>
    </row>
    <row r="229" spans="2:10" x14ac:dyDescent="0.25">
      <c r="B229" s="11" t="s">
        <v>149</v>
      </c>
      <c r="C229" s="10">
        <v>3</v>
      </c>
      <c r="D229" s="11" t="s">
        <v>186</v>
      </c>
      <c r="E229" s="11" t="s">
        <v>154</v>
      </c>
      <c r="F229" s="11" t="s">
        <v>55</v>
      </c>
      <c r="G229" s="25">
        <f>COUNTIF(WeekdayMeals!$C$2:$E$8,B229)</f>
        <v>0</v>
      </c>
      <c r="H229" s="25">
        <f t="shared" si="3"/>
        <v>0</v>
      </c>
      <c r="I229" s="25">
        <f>INDEX(IngredTable[Price],MATCH(Table4[[#This Row],[Ingredient]],IngredTable[Ingredients],0))</f>
        <v>0</v>
      </c>
      <c r="J229" s="25">
        <f>Table4[[#This Row],[Qty]]*Table4[[#This Row],[Unit Cost]]</f>
        <v>0</v>
      </c>
    </row>
    <row r="230" spans="2:10" x14ac:dyDescent="0.25">
      <c r="B230" s="11" t="s">
        <v>202</v>
      </c>
      <c r="C230" s="10">
        <v>2</v>
      </c>
      <c r="D230" s="11" t="s">
        <v>186</v>
      </c>
      <c r="E230" s="11" t="s">
        <v>153</v>
      </c>
      <c r="F230" s="11" t="s">
        <v>55</v>
      </c>
      <c r="G230" s="25">
        <f>COUNTIF(WeekdayMeals!$C$2:$E$8,B230)</f>
        <v>0</v>
      </c>
      <c r="H230" s="25">
        <f t="shared" si="3"/>
        <v>0</v>
      </c>
      <c r="I230" s="25">
        <f>INDEX(IngredTable[Price],MATCH(Table4[[#This Row],[Ingredient]],IngredTable[Ingredients],0))</f>
        <v>0</v>
      </c>
      <c r="J230" s="25">
        <f>Table4[[#This Row],[Qty]]*Table4[[#This Row],[Unit Cost]]</f>
        <v>0</v>
      </c>
    </row>
    <row r="231" spans="2:10" x14ac:dyDescent="0.25">
      <c r="B231" s="11" t="s">
        <v>202</v>
      </c>
      <c r="C231" s="10">
        <v>0.3</v>
      </c>
      <c r="D231" s="11" t="s">
        <v>184</v>
      </c>
      <c r="E231" s="11" t="s">
        <v>164</v>
      </c>
      <c r="F231" s="11" t="s">
        <v>57</v>
      </c>
      <c r="G231" s="25">
        <f>COUNTIF(WeekdayMeals!$C$2:$E$8,B231)</f>
        <v>0</v>
      </c>
      <c r="H231" s="25">
        <f t="shared" si="3"/>
        <v>0</v>
      </c>
      <c r="I231" s="25">
        <f>INDEX(IngredTable[Price],MATCH(Table4[[#This Row],[Ingredient]],IngredTable[Ingredients],0))</f>
        <v>0</v>
      </c>
      <c r="J231" s="25">
        <f>Table4[[#This Row],[Qty]]*Table4[[#This Row],[Unit Cost]]</f>
        <v>0</v>
      </c>
    </row>
    <row r="232" spans="2:10" x14ac:dyDescent="0.25">
      <c r="B232" s="11" t="s">
        <v>202</v>
      </c>
      <c r="C232" s="10">
        <v>1</v>
      </c>
      <c r="D232" s="11" t="s">
        <v>179</v>
      </c>
      <c r="E232" s="11" t="s">
        <v>63</v>
      </c>
      <c r="F232" s="11" t="s">
        <v>58</v>
      </c>
      <c r="G232" s="25">
        <f>COUNTIF(WeekdayMeals!$C$2:$E$8,B232)</f>
        <v>0</v>
      </c>
      <c r="H232" s="25">
        <f t="shared" si="3"/>
        <v>0</v>
      </c>
      <c r="I232" s="25">
        <f>INDEX(IngredTable[Price],MATCH(Table4[[#This Row],[Ingredient]],IngredTable[Ingredients],0))</f>
        <v>2.63</v>
      </c>
      <c r="J232" s="25">
        <f>Table4[[#This Row],[Qty]]*Table4[[#This Row],[Unit Cost]]</f>
        <v>0</v>
      </c>
    </row>
    <row r="233" spans="2:10" x14ac:dyDescent="0.25">
      <c r="B233" s="11" t="s">
        <v>202</v>
      </c>
      <c r="C233" s="10">
        <v>0.02</v>
      </c>
      <c r="D233" s="11" t="s">
        <v>184</v>
      </c>
      <c r="E233" s="11" t="s">
        <v>204</v>
      </c>
      <c r="F233" s="11" t="s">
        <v>137</v>
      </c>
      <c r="G233" s="25">
        <f>COUNTIF(WeekdayMeals!$C$2:$E$8,B233)</f>
        <v>0</v>
      </c>
      <c r="H233" s="25">
        <f t="shared" si="3"/>
        <v>0</v>
      </c>
      <c r="I233" s="25">
        <f>INDEX(IngredTable[Price],MATCH(Table4[[#This Row],[Ingredient]],IngredTable[Ingredients],0))</f>
        <v>0</v>
      </c>
      <c r="J233" s="25">
        <f>Table4[[#This Row],[Qty]]*Table4[[#This Row],[Unit Cost]]</f>
        <v>0</v>
      </c>
    </row>
    <row r="234" spans="2:10" x14ac:dyDescent="0.25">
      <c r="B234" s="11" t="s">
        <v>94</v>
      </c>
      <c r="C234" s="10">
        <v>1</v>
      </c>
      <c r="D234" s="11" t="s">
        <v>183</v>
      </c>
      <c r="E234" s="11" t="s">
        <v>67</v>
      </c>
      <c r="F234" s="11" t="s">
        <v>57</v>
      </c>
      <c r="G234" s="25">
        <f>COUNTIF(WeekdayMeals!$C$2:$E$8,B234)</f>
        <v>0</v>
      </c>
      <c r="H234" s="25">
        <f t="shared" si="3"/>
        <v>0</v>
      </c>
      <c r="I234" s="25">
        <f>INDEX(IngredTable[Price],MATCH(Table4[[#This Row],[Ingredient]],IngredTable[Ingredients],0))</f>
        <v>0</v>
      </c>
      <c r="J234" s="25">
        <f>Table4[[#This Row],[Qty]]*Table4[[#This Row],[Unit Cost]]</f>
        <v>0</v>
      </c>
    </row>
    <row r="235" spans="2:10" x14ac:dyDescent="0.25">
      <c r="B235" s="11" t="s">
        <v>94</v>
      </c>
      <c r="C235" s="10">
        <v>0.15</v>
      </c>
      <c r="D235" s="11" t="s">
        <v>184</v>
      </c>
      <c r="E235" s="11" t="s">
        <v>95</v>
      </c>
      <c r="F235" s="11" t="s">
        <v>55</v>
      </c>
      <c r="G235" s="25">
        <f>COUNTIF(WeekdayMeals!$C$2:$E$8,B235)</f>
        <v>0</v>
      </c>
      <c r="H235" s="25">
        <f t="shared" si="3"/>
        <v>0</v>
      </c>
      <c r="I235" s="25">
        <f>INDEX(IngredTable[Price],MATCH(Table4[[#This Row],[Ingredient]],IngredTable[Ingredients],0))</f>
        <v>0</v>
      </c>
      <c r="J235" s="25">
        <f>Table4[[#This Row],[Qty]]*Table4[[#This Row],[Unit Cost]]</f>
        <v>0</v>
      </c>
    </row>
    <row r="236" spans="2:10" x14ac:dyDescent="0.25">
      <c r="B236" s="11" t="s">
        <v>94</v>
      </c>
      <c r="C236" s="10">
        <v>0.25</v>
      </c>
      <c r="D236" s="11" t="s">
        <v>184</v>
      </c>
      <c r="E236" s="11" t="s">
        <v>96</v>
      </c>
      <c r="F236" s="11" t="s">
        <v>57</v>
      </c>
      <c r="G236" s="25">
        <f>COUNTIF(WeekdayMeals!$C$2:$E$8,B236)</f>
        <v>0</v>
      </c>
      <c r="H236" s="25">
        <f t="shared" si="3"/>
        <v>0</v>
      </c>
      <c r="I236" s="25">
        <f>INDEX(IngredTable[Price],MATCH(Table4[[#This Row],[Ingredient]],IngredTable[Ingredients],0))</f>
        <v>3.56</v>
      </c>
      <c r="J236" s="25">
        <f>Table4[[#This Row],[Qty]]*Table4[[#This Row],[Unit Cost]]</f>
        <v>0</v>
      </c>
    </row>
    <row r="237" spans="2:10" x14ac:dyDescent="0.25">
      <c r="B237" s="11" t="s">
        <v>94</v>
      </c>
      <c r="C237" s="10">
        <v>0.05</v>
      </c>
      <c r="D237" s="11" t="s">
        <v>184</v>
      </c>
      <c r="E237" s="11" t="s">
        <v>52</v>
      </c>
      <c r="F237" s="11" t="s">
        <v>58</v>
      </c>
      <c r="G237" s="25">
        <f>COUNTIF(WeekdayMeals!$C$2:$E$8,B237)</f>
        <v>0</v>
      </c>
      <c r="H237" s="25">
        <f t="shared" si="3"/>
        <v>0</v>
      </c>
      <c r="I237" s="25">
        <f>INDEX(IngredTable[Price],MATCH(Table4[[#This Row],[Ingredient]],IngredTable[Ingredients],0))</f>
        <v>13.9</v>
      </c>
      <c r="J237" s="25">
        <f>Table4[[#This Row],[Qty]]*Table4[[#This Row],[Unit Cost]]</f>
        <v>0</v>
      </c>
    </row>
    <row r="238" spans="2:10" x14ac:dyDescent="0.25">
      <c r="B238" s="11" t="s">
        <v>94</v>
      </c>
      <c r="C238" s="10">
        <v>0.02</v>
      </c>
      <c r="D238" s="11" t="s">
        <v>184</v>
      </c>
      <c r="E238" s="11" t="s">
        <v>71</v>
      </c>
      <c r="F238" s="11" t="s">
        <v>58</v>
      </c>
      <c r="G238" s="25">
        <f>COUNTIF(WeekdayMeals!$C$2:$E$8,B238)</f>
        <v>0</v>
      </c>
      <c r="H238" s="25">
        <f t="shared" si="3"/>
        <v>0</v>
      </c>
      <c r="I238" s="25">
        <f>INDEX(IngredTable[Price],MATCH(Table4[[#This Row],[Ingredient]],IngredTable[Ingredients],0))</f>
        <v>0</v>
      </c>
      <c r="J238" s="25">
        <f>Table4[[#This Row],[Qty]]*Table4[[#This Row],[Unit Cost]]</f>
        <v>0</v>
      </c>
    </row>
    <row r="239" spans="2:10" x14ac:dyDescent="0.25">
      <c r="B239" s="11" t="s">
        <v>94</v>
      </c>
      <c r="C239" s="10">
        <v>0.3</v>
      </c>
      <c r="D239" s="11" t="s">
        <v>185</v>
      </c>
      <c r="E239" s="11" t="s">
        <v>90</v>
      </c>
      <c r="F239" s="11" t="s">
        <v>60</v>
      </c>
      <c r="G239" s="25">
        <f>COUNTIF(WeekdayMeals!$C$2:$E$8,B239)</f>
        <v>0</v>
      </c>
      <c r="H239" s="25">
        <f t="shared" si="3"/>
        <v>0</v>
      </c>
      <c r="I239" s="25">
        <f>INDEX(IngredTable[Price],MATCH(Table4[[#This Row],[Ingredient]],IngredTable[Ingredients],0))</f>
        <v>0</v>
      </c>
      <c r="J239" s="25">
        <f>Table4[[#This Row],[Qty]]*Table4[[#This Row],[Unit Cost]]</f>
        <v>0</v>
      </c>
    </row>
    <row r="240" spans="2:10" x14ac:dyDescent="0.25">
      <c r="B240" s="11" t="s">
        <v>94</v>
      </c>
      <c r="C240" s="10">
        <v>1</v>
      </c>
      <c r="D240" s="11" t="s">
        <v>186</v>
      </c>
      <c r="E240" s="11" t="s">
        <v>51</v>
      </c>
      <c r="F240" s="11" t="s">
        <v>85</v>
      </c>
      <c r="G240" s="25">
        <f>COUNTIF(WeekdayMeals!$C$2:$E$8,B240)</f>
        <v>0</v>
      </c>
      <c r="H240" s="25">
        <f t="shared" si="3"/>
        <v>0</v>
      </c>
      <c r="I240" s="25">
        <f>INDEX(IngredTable[Price],MATCH(Table4[[#This Row],[Ingredient]],IngredTable[Ingredients],0))</f>
        <v>0</v>
      </c>
      <c r="J240" s="25">
        <f>Table4[[#This Row],[Qty]]*Table4[[#This Row],[Unit Cost]]</f>
        <v>0</v>
      </c>
    </row>
    <row r="241" spans="2:10" x14ac:dyDescent="0.25">
      <c r="B241" s="11" t="s">
        <v>89</v>
      </c>
      <c r="C241" s="10">
        <v>1</v>
      </c>
      <c r="D241" s="11" t="s">
        <v>183</v>
      </c>
      <c r="E241" s="11" t="s">
        <v>67</v>
      </c>
      <c r="F241" s="11" t="s">
        <v>57</v>
      </c>
      <c r="G241" s="25">
        <f>COUNTIF(WeekdayMeals!$C$2:$E$8,B241)</f>
        <v>0</v>
      </c>
      <c r="H241" s="25">
        <f t="shared" si="3"/>
        <v>0</v>
      </c>
      <c r="I241" s="25">
        <f>INDEX(IngredTable[Price],MATCH(Table4[[#This Row],[Ingredient]],IngredTable[Ingredients],0))</f>
        <v>0</v>
      </c>
      <c r="J241" s="25">
        <f>Table4[[#This Row],[Qty]]*Table4[[#This Row],[Unit Cost]]</f>
        <v>0</v>
      </c>
    </row>
    <row r="242" spans="2:10" x14ac:dyDescent="0.25">
      <c r="B242" s="11" t="s">
        <v>89</v>
      </c>
      <c r="C242" s="10">
        <v>1</v>
      </c>
      <c r="D242" s="11" t="s">
        <v>183</v>
      </c>
      <c r="E242" s="11" t="s">
        <v>68</v>
      </c>
      <c r="F242" s="11" t="s">
        <v>57</v>
      </c>
      <c r="G242" s="25">
        <f>COUNTIF(WeekdayMeals!$C$2:$E$8,B242)</f>
        <v>0</v>
      </c>
      <c r="H242" s="25">
        <f t="shared" si="3"/>
        <v>0</v>
      </c>
      <c r="I242" s="25">
        <f>INDEX(IngredTable[Price],MATCH(Table4[[#This Row],[Ingredient]],IngredTable[Ingredients],0))</f>
        <v>0</v>
      </c>
      <c r="J242" s="25">
        <f>Table4[[#This Row],[Qty]]*Table4[[#This Row],[Unit Cost]]</f>
        <v>0</v>
      </c>
    </row>
    <row r="243" spans="2:10" x14ac:dyDescent="0.25">
      <c r="B243" s="11" t="s">
        <v>89</v>
      </c>
      <c r="C243" s="10">
        <v>0.05</v>
      </c>
      <c r="D243" s="11" t="s">
        <v>184</v>
      </c>
      <c r="E243" s="11" t="s">
        <v>52</v>
      </c>
      <c r="F243" s="11" t="s">
        <v>58</v>
      </c>
      <c r="G243" s="25">
        <f>COUNTIF(WeekdayMeals!$C$2:$E$8,B243)</f>
        <v>0</v>
      </c>
      <c r="H243" s="25">
        <f t="shared" si="3"/>
        <v>0</v>
      </c>
      <c r="I243" s="25">
        <f>INDEX(IngredTable[Price],MATCH(Table4[[#This Row],[Ingredient]],IngredTable[Ingredients],0))</f>
        <v>13.9</v>
      </c>
      <c r="J243" s="25">
        <f>Table4[[#This Row],[Qty]]*Table4[[#This Row],[Unit Cost]]</f>
        <v>0</v>
      </c>
    </row>
    <row r="244" spans="2:10" x14ac:dyDescent="0.25">
      <c r="B244" s="11" t="s">
        <v>89</v>
      </c>
      <c r="C244" s="10">
        <v>0.02</v>
      </c>
      <c r="D244" s="11" t="s">
        <v>184</v>
      </c>
      <c r="E244" s="11" t="s">
        <v>71</v>
      </c>
      <c r="F244" s="11" t="s">
        <v>58</v>
      </c>
      <c r="G244" s="25">
        <f>COUNTIF(WeekdayMeals!$C$2:$E$8,B244)</f>
        <v>0</v>
      </c>
      <c r="H244" s="25">
        <f t="shared" si="3"/>
        <v>0</v>
      </c>
      <c r="I244" s="25">
        <f>INDEX(IngredTable[Price],MATCH(Table4[[#This Row],[Ingredient]],IngredTable[Ingredients],0))</f>
        <v>0</v>
      </c>
      <c r="J244" s="25">
        <f>Table4[[#This Row],[Qty]]*Table4[[#This Row],[Unit Cost]]</f>
        <v>0</v>
      </c>
    </row>
    <row r="245" spans="2:10" x14ac:dyDescent="0.25">
      <c r="B245" s="11" t="s">
        <v>89</v>
      </c>
      <c r="C245" s="10">
        <v>0.3</v>
      </c>
      <c r="D245" s="11" t="s">
        <v>185</v>
      </c>
      <c r="E245" s="11" t="s">
        <v>90</v>
      </c>
      <c r="F245" s="11" t="s">
        <v>60</v>
      </c>
      <c r="G245" s="25">
        <f>COUNTIF(WeekdayMeals!$C$2:$E$8,B245)</f>
        <v>0</v>
      </c>
      <c r="H245" s="25">
        <f t="shared" si="3"/>
        <v>0</v>
      </c>
      <c r="I245" s="25">
        <f>INDEX(IngredTable[Price],MATCH(Table4[[#This Row],[Ingredient]],IngredTable[Ingredients],0))</f>
        <v>0</v>
      </c>
      <c r="J245" s="25">
        <f>Table4[[#This Row],[Qty]]*Table4[[#This Row],[Unit Cost]]</f>
        <v>0</v>
      </c>
    </row>
    <row r="246" spans="2:10" x14ac:dyDescent="0.25">
      <c r="B246" s="11" t="s">
        <v>89</v>
      </c>
      <c r="C246" s="10">
        <v>1</v>
      </c>
      <c r="D246" s="11" t="s">
        <v>186</v>
      </c>
      <c r="E246" s="11" t="s">
        <v>51</v>
      </c>
      <c r="F246" s="11" t="s">
        <v>85</v>
      </c>
      <c r="G246" s="25">
        <f>COUNTIF(WeekdayMeals!$C$2:$E$8,B246)</f>
        <v>0</v>
      </c>
      <c r="H246" s="25">
        <f t="shared" si="3"/>
        <v>0</v>
      </c>
      <c r="I246" s="25">
        <f>INDEX(IngredTable[Price],MATCH(Table4[[#This Row],[Ingredient]],IngredTable[Ingredients],0))</f>
        <v>0</v>
      </c>
      <c r="J246" s="25">
        <f>Table4[[#This Row],[Qty]]*Table4[[#This Row],[Unit Cost]]</f>
        <v>0</v>
      </c>
    </row>
    <row r="247" spans="2:10" x14ac:dyDescent="0.25">
      <c r="B247" s="11" t="s">
        <v>89</v>
      </c>
      <c r="C247" s="10">
        <v>16</v>
      </c>
      <c r="D247" s="11" t="s">
        <v>186</v>
      </c>
      <c r="E247" s="11" t="s">
        <v>91</v>
      </c>
      <c r="F247" s="11" t="s">
        <v>92</v>
      </c>
      <c r="G247" s="25">
        <f>COUNTIF(WeekdayMeals!$C$2:$E$8,B247)</f>
        <v>0</v>
      </c>
      <c r="H247" s="25">
        <f t="shared" si="3"/>
        <v>0</v>
      </c>
      <c r="I247" s="25">
        <f>INDEX(IngredTable[Price],MATCH(Table4[[#This Row],[Ingredient]],IngredTable[Ingredients],0))</f>
        <v>0</v>
      </c>
      <c r="J247" s="25">
        <f>Table4[[#This Row],[Qty]]*Table4[[#This Row],[Unit Cost]]</f>
        <v>0</v>
      </c>
    </row>
    <row r="248" spans="2:10" x14ac:dyDescent="0.25">
      <c r="B248" s="11" t="s">
        <v>89</v>
      </c>
      <c r="C248" s="10">
        <v>1</v>
      </c>
      <c r="D248" s="11" t="s">
        <v>186</v>
      </c>
      <c r="E248" s="11" t="s">
        <v>93</v>
      </c>
      <c r="F248" s="11" t="s">
        <v>57</v>
      </c>
      <c r="G248" s="25">
        <f>COUNTIF(WeekdayMeals!$C$2:$E$8,B248)</f>
        <v>0</v>
      </c>
      <c r="H248" s="25">
        <f t="shared" si="3"/>
        <v>0</v>
      </c>
      <c r="I248" s="25">
        <f>INDEX(IngredTable[Price],MATCH(Table4[[#This Row],[Ingredient]],IngredTable[Ingredients],0))</f>
        <v>0.35</v>
      </c>
      <c r="J248" s="25">
        <f>Table4[[#This Row],[Qty]]*Table4[[#This Row],[Unit Cost]]</f>
        <v>0</v>
      </c>
    </row>
    <row r="249" spans="2:10" x14ac:dyDescent="0.25">
      <c r="B249" s="11" t="s">
        <v>241</v>
      </c>
      <c r="C249" s="10">
        <v>7.0000000000000007E-2</v>
      </c>
      <c r="D249" s="11" t="s">
        <v>184</v>
      </c>
      <c r="E249" s="11" t="s">
        <v>246</v>
      </c>
      <c r="F249" s="11" t="s">
        <v>57</v>
      </c>
      <c r="G249" s="25">
        <f>COUNTIF(WeekdayMeals!$C$2:$E$8,B249)</f>
        <v>0</v>
      </c>
      <c r="H249" s="25">
        <f t="shared" si="3"/>
        <v>0</v>
      </c>
      <c r="I249" s="25">
        <f>INDEX(IngredTable[Price],MATCH(Table4[[#This Row],[Ingredient]],IngredTable[Ingredients],0))</f>
        <v>0</v>
      </c>
      <c r="J249" s="25">
        <f>Table4[[#This Row],[Qty]]*Table4[[#This Row],[Unit Cost]]</f>
        <v>0</v>
      </c>
    </row>
    <row r="250" spans="2:10" x14ac:dyDescent="0.25">
      <c r="B250" s="11" t="s">
        <v>241</v>
      </c>
      <c r="C250" s="10">
        <v>0.06</v>
      </c>
      <c r="D250" s="11" t="s">
        <v>184</v>
      </c>
      <c r="E250" s="11" t="s">
        <v>247</v>
      </c>
      <c r="F250" s="11" t="s">
        <v>60</v>
      </c>
      <c r="G250" s="25">
        <f>COUNTIF(WeekdayMeals!$C$2:$E$8,B250)</f>
        <v>0</v>
      </c>
      <c r="H250" s="25">
        <f t="shared" si="3"/>
        <v>0</v>
      </c>
      <c r="I250" s="25">
        <f>INDEX(IngredTable[Price],MATCH(Table4[[#This Row],[Ingredient]],IngredTable[Ingredients],0))</f>
        <v>2.78</v>
      </c>
      <c r="J250" s="25">
        <f>Table4[[#This Row],[Qty]]*Table4[[#This Row],[Unit Cost]]</f>
        <v>0</v>
      </c>
    </row>
    <row r="251" spans="2:10" x14ac:dyDescent="0.25">
      <c r="B251" s="11" t="s">
        <v>241</v>
      </c>
      <c r="C251" s="10">
        <v>1</v>
      </c>
      <c r="D251" s="11" t="s">
        <v>186</v>
      </c>
      <c r="E251" s="11" t="s">
        <v>99</v>
      </c>
      <c r="F251" s="11" t="s">
        <v>58</v>
      </c>
      <c r="G251" s="25">
        <f>COUNTIF(WeekdayMeals!$C$2:$E$8,B251)</f>
        <v>0</v>
      </c>
      <c r="H251" s="25">
        <f t="shared" si="3"/>
        <v>0</v>
      </c>
      <c r="I251" s="25">
        <f>INDEX(IngredTable[Price],MATCH(Table4[[#This Row],[Ingredient]],IngredTable[Ingredients],0))</f>
        <v>0.1</v>
      </c>
      <c r="J251" s="25">
        <f>Table4[[#This Row],[Qty]]*Table4[[#This Row],[Unit Cost]]</f>
        <v>0</v>
      </c>
    </row>
    <row r="252" spans="2:10" x14ac:dyDescent="0.25">
      <c r="B252" s="11" t="s">
        <v>241</v>
      </c>
      <c r="C252" s="10">
        <v>2</v>
      </c>
      <c r="D252" s="11" t="s">
        <v>186</v>
      </c>
      <c r="E252" s="11" t="s">
        <v>127</v>
      </c>
      <c r="F252" s="11" t="s">
        <v>55</v>
      </c>
      <c r="G252" s="25">
        <f>COUNTIF(WeekdayMeals!$C$2:$E$8,B252)</f>
        <v>0</v>
      </c>
      <c r="H252" s="25">
        <f t="shared" si="3"/>
        <v>0</v>
      </c>
      <c r="I252" s="25">
        <f>INDEX(IngredTable[Price],MATCH(Table4[[#This Row],[Ingredient]],IngredTable[Ingredients],0))</f>
        <v>0</v>
      </c>
      <c r="J252" s="25">
        <f>Table4[[#This Row],[Qty]]*Table4[[#This Row],[Unit Cost]]</f>
        <v>0</v>
      </c>
    </row>
    <row r="253" spans="2:10" x14ac:dyDescent="0.25">
      <c r="B253" s="11" t="s">
        <v>231</v>
      </c>
      <c r="C253" s="10">
        <v>0.1</v>
      </c>
      <c r="D253" s="11" t="s">
        <v>184</v>
      </c>
      <c r="E253" s="11" t="s">
        <v>161</v>
      </c>
      <c r="F253" s="11" t="s">
        <v>57</v>
      </c>
      <c r="G253" s="25">
        <f>COUNTIF(WeekdayMeals!$C$2:$E$8,B253)</f>
        <v>0</v>
      </c>
      <c r="H253" s="25">
        <f t="shared" si="3"/>
        <v>0</v>
      </c>
      <c r="I253" s="25">
        <f>INDEX(IngredTable[Price],MATCH(Table4[[#This Row],[Ingredient]],IngredTable[Ingredients],0))</f>
        <v>0</v>
      </c>
      <c r="J253" s="25">
        <f>Table4[[#This Row],[Qty]]*Table4[[#This Row],[Unit Cost]]</f>
        <v>0</v>
      </c>
    </row>
    <row r="254" spans="2:10" x14ac:dyDescent="0.25">
      <c r="B254" s="11" t="s">
        <v>231</v>
      </c>
      <c r="C254" s="10">
        <v>0.1</v>
      </c>
      <c r="D254" s="11" t="s">
        <v>184</v>
      </c>
      <c r="E254" s="11" t="s">
        <v>206</v>
      </c>
      <c r="F254" s="11" t="s">
        <v>60</v>
      </c>
      <c r="G254" s="25">
        <f>COUNTIF(WeekdayMeals!$C$2:$E$8,B254)</f>
        <v>0</v>
      </c>
      <c r="H254" s="25">
        <f t="shared" si="3"/>
        <v>0</v>
      </c>
      <c r="I254" s="25">
        <f>INDEX(IngredTable[Price],MATCH(Table4[[#This Row],[Ingredient]],IngredTable[Ingredients],0))</f>
        <v>0</v>
      </c>
      <c r="J254" s="25">
        <f>Table4[[#This Row],[Qty]]*Table4[[#This Row],[Unit Cost]]</f>
        <v>0</v>
      </c>
    </row>
    <row r="255" spans="2:10" x14ac:dyDescent="0.25">
      <c r="B255" s="11" t="s">
        <v>231</v>
      </c>
      <c r="C255" s="10">
        <v>1</v>
      </c>
      <c r="D255" s="11" t="s">
        <v>186</v>
      </c>
      <c r="E255" s="11" t="s">
        <v>104</v>
      </c>
      <c r="F255" s="11" t="s">
        <v>57</v>
      </c>
      <c r="G255" s="25">
        <f>COUNTIF(WeekdayMeals!$C$2:$E$8,B255)</f>
        <v>0</v>
      </c>
      <c r="H255" s="25">
        <f t="shared" si="3"/>
        <v>0</v>
      </c>
      <c r="I255" s="25">
        <f>INDEX(IngredTable[Price],MATCH(Table4[[#This Row],[Ingredient]],IngredTable[Ingredients],0))</f>
        <v>0</v>
      </c>
      <c r="J255" s="25">
        <f>Table4[[#This Row],[Qty]]*Table4[[#This Row],[Unit Cost]]</f>
        <v>0</v>
      </c>
    </row>
    <row r="256" spans="2:10" x14ac:dyDescent="0.25">
      <c r="B256" s="11" t="s">
        <v>231</v>
      </c>
      <c r="C256" s="10">
        <v>0.03</v>
      </c>
      <c r="D256" s="11" t="s">
        <v>184</v>
      </c>
      <c r="E256" s="11" t="s">
        <v>238</v>
      </c>
      <c r="F256" s="11" t="s">
        <v>85</v>
      </c>
      <c r="G256" s="25">
        <f>COUNTIF(WeekdayMeals!$C$2:$E$8,B256)</f>
        <v>0</v>
      </c>
      <c r="H256" s="25">
        <f t="shared" si="3"/>
        <v>0</v>
      </c>
      <c r="I256" s="25">
        <f>INDEX(IngredTable[Price],MATCH(Table4[[#This Row],[Ingredient]],IngredTable[Ingredients],0))</f>
        <v>0</v>
      </c>
      <c r="J256" s="25">
        <f>Table4[[#This Row],[Qty]]*Table4[[#This Row],[Unit Cost]]</f>
        <v>0</v>
      </c>
    </row>
    <row r="257" spans="2:10" x14ac:dyDescent="0.25">
      <c r="B257" s="11" t="s">
        <v>231</v>
      </c>
      <c r="C257" s="10">
        <v>1</v>
      </c>
      <c r="D257" s="11" t="s">
        <v>186</v>
      </c>
      <c r="E257" s="11" t="s">
        <v>87</v>
      </c>
      <c r="F257" s="11" t="s">
        <v>88</v>
      </c>
      <c r="G257" s="25">
        <f>COUNTIF(WeekdayMeals!$C$2:$E$8,B257)</f>
        <v>0</v>
      </c>
      <c r="H257" s="25">
        <f t="shared" si="3"/>
        <v>0</v>
      </c>
      <c r="I257" s="25">
        <f>INDEX(IngredTable[Price],MATCH(Table4[[#This Row],[Ingredient]],IngredTable[Ingredients],0))</f>
        <v>0.5</v>
      </c>
      <c r="J257" s="25">
        <f>Table4[[#This Row],[Qty]]*Table4[[#This Row],[Unit Cost]]</f>
        <v>0</v>
      </c>
    </row>
    <row r="258" spans="2:10" x14ac:dyDescent="0.25">
      <c r="B258" s="11" t="s">
        <v>231</v>
      </c>
      <c r="C258" s="10">
        <v>0.01</v>
      </c>
      <c r="D258" s="11" t="s">
        <v>185</v>
      </c>
      <c r="E258" s="11" t="s">
        <v>86</v>
      </c>
      <c r="F258" s="11" t="s">
        <v>85</v>
      </c>
      <c r="G258" s="25">
        <f>COUNTIF(WeekdayMeals!$C$2:$E$8,B258)</f>
        <v>0</v>
      </c>
      <c r="H258" s="25">
        <f t="shared" ref="H258:H321" si="4">C258*G258</f>
        <v>0</v>
      </c>
      <c r="I258" s="25">
        <f>INDEX(IngredTable[Price],MATCH(Table4[[#This Row],[Ingredient]],IngredTable[Ingredients],0))</f>
        <v>1.19</v>
      </c>
      <c r="J258" s="25">
        <f>Table4[[#This Row],[Qty]]*Table4[[#This Row],[Unit Cost]]</f>
        <v>0</v>
      </c>
    </row>
    <row r="259" spans="2:10" x14ac:dyDescent="0.25">
      <c r="B259" s="11" t="s">
        <v>231</v>
      </c>
      <c r="C259" s="10">
        <v>0.08</v>
      </c>
      <c r="D259" s="11" t="s">
        <v>184</v>
      </c>
      <c r="E259" s="11" t="s">
        <v>63</v>
      </c>
      <c r="F259" s="11" t="s">
        <v>58</v>
      </c>
      <c r="G259" s="25">
        <f>COUNTIF(WeekdayMeals!$C$2:$E$8,B259)</f>
        <v>0</v>
      </c>
      <c r="H259" s="25">
        <f t="shared" si="4"/>
        <v>0</v>
      </c>
      <c r="I259" s="25">
        <f>INDEX(IngredTable[Price],MATCH(Table4[[#This Row],[Ingredient]],IngredTable[Ingredients],0))</f>
        <v>2.63</v>
      </c>
      <c r="J259" s="25">
        <f>Table4[[#This Row],[Qty]]*Table4[[#This Row],[Unit Cost]]</f>
        <v>0</v>
      </c>
    </row>
    <row r="260" spans="2:10" x14ac:dyDescent="0.25">
      <c r="B260" s="11" t="s">
        <v>188</v>
      </c>
      <c r="C260" s="10">
        <v>1</v>
      </c>
      <c r="D260" s="11" t="s">
        <v>186</v>
      </c>
      <c r="E260" s="11" t="s">
        <v>189</v>
      </c>
      <c r="F260" s="11" t="s">
        <v>60</v>
      </c>
      <c r="G260" s="25">
        <f>COUNTIF(WeekdayMeals!$C$2:$E$8,B260)</f>
        <v>0</v>
      </c>
      <c r="H260" s="25">
        <f t="shared" si="4"/>
        <v>0</v>
      </c>
      <c r="I260" s="25">
        <f>INDEX(IngredTable[Price],MATCH(Table4[[#This Row],[Ingredient]],IngredTable[Ingredients],0))</f>
        <v>0</v>
      </c>
      <c r="J260" s="25">
        <f>Table4[[#This Row],[Qty]]*Table4[[#This Row],[Unit Cost]]</f>
        <v>0</v>
      </c>
    </row>
    <row r="261" spans="2:10" x14ac:dyDescent="0.25">
      <c r="B261" s="11" t="s">
        <v>188</v>
      </c>
      <c r="C261" s="10">
        <v>1</v>
      </c>
      <c r="D261" s="11" t="s">
        <v>186</v>
      </c>
      <c r="E261" s="11" t="s">
        <v>190</v>
      </c>
      <c r="F261" s="11" t="s">
        <v>57</v>
      </c>
      <c r="G261" s="25">
        <f>COUNTIF(WeekdayMeals!$C$2:$E$8,B261)</f>
        <v>0</v>
      </c>
      <c r="H261" s="25">
        <f t="shared" si="4"/>
        <v>0</v>
      </c>
      <c r="I261" s="25">
        <f>INDEX(IngredTable[Price],MATCH(Table4[[#This Row],[Ingredient]],IngredTable[Ingredients],0))</f>
        <v>0</v>
      </c>
      <c r="J261" s="25">
        <f>Table4[[#This Row],[Qty]]*Table4[[#This Row],[Unit Cost]]</f>
        <v>0</v>
      </c>
    </row>
    <row r="262" spans="2:10" x14ac:dyDescent="0.25">
      <c r="B262" s="11" t="s">
        <v>188</v>
      </c>
      <c r="C262" s="10">
        <v>0.2</v>
      </c>
      <c r="D262" s="11" t="s">
        <v>184</v>
      </c>
      <c r="E262" s="11" t="s">
        <v>61</v>
      </c>
      <c r="F262" s="11" t="s">
        <v>55</v>
      </c>
      <c r="G262" s="25">
        <f>COUNTIF(WeekdayMeals!$C$2:$E$8,B262)</f>
        <v>0</v>
      </c>
      <c r="H262" s="25">
        <f t="shared" si="4"/>
        <v>0</v>
      </c>
      <c r="I262" s="25">
        <f>INDEX(IngredTable[Price],MATCH(Table4[[#This Row],[Ingredient]],IngredTable[Ingredients],0))</f>
        <v>0</v>
      </c>
      <c r="J262" s="25">
        <f>Table4[[#This Row],[Qty]]*Table4[[#This Row],[Unit Cost]]</f>
        <v>0</v>
      </c>
    </row>
    <row r="263" spans="2:10" x14ac:dyDescent="0.25">
      <c r="B263" s="11" t="s">
        <v>188</v>
      </c>
      <c r="C263" s="10">
        <v>0.03</v>
      </c>
      <c r="D263" s="11" t="s">
        <v>184</v>
      </c>
      <c r="E263" s="11" t="s">
        <v>191</v>
      </c>
      <c r="F263" s="11" t="s">
        <v>58</v>
      </c>
      <c r="G263" s="25">
        <f>COUNTIF(WeekdayMeals!$C$2:$E$8,B263)</f>
        <v>0</v>
      </c>
      <c r="H263" s="25">
        <f t="shared" si="4"/>
        <v>0</v>
      </c>
      <c r="I263" s="25">
        <f>INDEX(IngredTable[Price],MATCH(Table4[[#This Row],[Ingredient]],IngredTable[Ingredients],0))</f>
        <v>0</v>
      </c>
      <c r="J263" s="25">
        <f>Table4[[#This Row],[Qty]]*Table4[[#This Row],[Unit Cost]]</f>
        <v>0</v>
      </c>
    </row>
    <row r="264" spans="2:10" x14ac:dyDescent="0.25">
      <c r="B264" s="11" t="s">
        <v>188</v>
      </c>
      <c r="C264" s="10">
        <v>0.01</v>
      </c>
      <c r="D264" s="11" t="s">
        <v>185</v>
      </c>
      <c r="E264" s="11" t="s">
        <v>86</v>
      </c>
      <c r="F264" s="12" t="s">
        <v>85</v>
      </c>
      <c r="G264" s="25">
        <f>COUNTIF(WeekdayMeals!$C$2:$E$8,B264)</f>
        <v>0</v>
      </c>
      <c r="H264" s="25">
        <f t="shared" si="4"/>
        <v>0</v>
      </c>
      <c r="I264" s="25">
        <f>INDEX(IngredTable[Price],MATCH(Table4[[#This Row],[Ingredient]],IngredTable[Ingredients],0))</f>
        <v>1.19</v>
      </c>
      <c r="J264" s="25">
        <f>Table4[[#This Row],[Qty]]*Table4[[#This Row],[Unit Cost]]</f>
        <v>0</v>
      </c>
    </row>
    <row r="265" spans="2:10" x14ac:dyDescent="0.25">
      <c r="B265" s="11" t="s">
        <v>188</v>
      </c>
      <c r="C265" s="10">
        <v>0.5</v>
      </c>
      <c r="D265" s="11" t="s">
        <v>186</v>
      </c>
      <c r="E265" s="11" t="s">
        <v>87</v>
      </c>
      <c r="F265" s="11" t="s">
        <v>88</v>
      </c>
      <c r="G265" s="25">
        <f>COUNTIF(WeekdayMeals!$C$2:$E$8,B265)</f>
        <v>0</v>
      </c>
      <c r="H265" s="25">
        <f t="shared" si="4"/>
        <v>0</v>
      </c>
      <c r="I265" s="25">
        <f>INDEX(IngredTable[Price],MATCH(Table4[[#This Row],[Ingredient]],IngredTable[Ingredients],0))</f>
        <v>0.5</v>
      </c>
      <c r="J265" s="25">
        <f>Table4[[#This Row],[Qty]]*Table4[[#This Row],[Unit Cost]]</f>
        <v>0</v>
      </c>
    </row>
    <row r="266" spans="2:10" x14ac:dyDescent="0.25">
      <c r="B266" s="11" t="s">
        <v>188</v>
      </c>
      <c r="C266" s="10">
        <v>7.0000000000000007E-2</v>
      </c>
      <c r="D266" s="11" t="s">
        <v>184</v>
      </c>
      <c r="E266" s="11" t="s">
        <v>192</v>
      </c>
      <c r="F266" s="11" t="s">
        <v>55</v>
      </c>
      <c r="G266" s="25">
        <f>COUNTIF(WeekdayMeals!$C$2:$E$8,B266)</f>
        <v>0</v>
      </c>
      <c r="H266" s="25">
        <f t="shared" si="4"/>
        <v>0</v>
      </c>
      <c r="I266" s="25">
        <f>INDEX(IngredTable[Price],MATCH(Table4[[#This Row],[Ingredient]],IngredTable[Ingredients],0))</f>
        <v>0</v>
      </c>
      <c r="J266" s="25">
        <f>Table4[[#This Row],[Qty]]*Table4[[#This Row],[Unit Cost]]</f>
        <v>0</v>
      </c>
    </row>
    <row r="267" spans="2:10" x14ac:dyDescent="0.25">
      <c r="B267" s="11" t="s">
        <v>205</v>
      </c>
      <c r="C267" s="10">
        <v>0.125</v>
      </c>
      <c r="D267" s="11" t="s">
        <v>184</v>
      </c>
      <c r="E267" s="11" t="s">
        <v>206</v>
      </c>
      <c r="F267" s="11" t="s">
        <v>60</v>
      </c>
      <c r="G267" s="25">
        <f>COUNTIF(WeekdayMeals!$C$2:$E$8,B267)</f>
        <v>0</v>
      </c>
      <c r="H267" s="25">
        <f t="shared" si="4"/>
        <v>0</v>
      </c>
      <c r="I267" s="25">
        <f>INDEX(IngredTable[Price],MATCH(Table4[[#This Row],[Ingredient]],IngredTable[Ingredients],0))</f>
        <v>0</v>
      </c>
      <c r="J267" s="25">
        <f>Table4[[#This Row],[Qty]]*Table4[[#This Row],[Unit Cost]]</f>
        <v>0</v>
      </c>
    </row>
    <row r="268" spans="2:10" x14ac:dyDescent="0.25">
      <c r="B268" s="11" t="s">
        <v>205</v>
      </c>
      <c r="C268" s="10">
        <v>0.3</v>
      </c>
      <c r="D268" s="11" t="s">
        <v>184</v>
      </c>
      <c r="E268" s="11" t="s">
        <v>61</v>
      </c>
      <c r="F268" s="11" t="s">
        <v>55</v>
      </c>
      <c r="G268" s="25">
        <f>COUNTIF(WeekdayMeals!$C$2:$E$8,B268)</f>
        <v>0</v>
      </c>
      <c r="H268" s="25">
        <f t="shared" si="4"/>
        <v>0</v>
      </c>
      <c r="I268" s="25">
        <f>INDEX(IngredTable[Price],MATCH(Table4[[#This Row],[Ingredient]],IngredTable[Ingredients],0))</f>
        <v>0</v>
      </c>
      <c r="J268" s="25">
        <f>Table4[[#This Row],[Qty]]*Table4[[#This Row],[Unit Cost]]</f>
        <v>0</v>
      </c>
    </row>
    <row r="269" spans="2:10" x14ac:dyDescent="0.25">
      <c r="B269" s="11" t="s">
        <v>205</v>
      </c>
      <c r="C269" s="10">
        <v>0.12</v>
      </c>
      <c r="D269" s="11" t="s">
        <v>184</v>
      </c>
      <c r="E269" s="11" t="s">
        <v>207</v>
      </c>
      <c r="F269" s="11" t="s">
        <v>57</v>
      </c>
      <c r="G269" s="25">
        <f>COUNTIF(WeekdayMeals!$C$2:$E$8,B269)</f>
        <v>0</v>
      </c>
      <c r="H269" s="25">
        <f t="shared" si="4"/>
        <v>0</v>
      </c>
      <c r="I269" s="25">
        <f>INDEX(IngredTable[Price],MATCH(Table4[[#This Row],[Ingredient]],IngredTable[Ingredients],0))</f>
        <v>0</v>
      </c>
      <c r="J269" s="25">
        <f>Table4[[#This Row],[Qty]]*Table4[[#This Row],[Unit Cost]]</f>
        <v>0</v>
      </c>
    </row>
    <row r="270" spans="2:10" x14ac:dyDescent="0.25">
      <c r="B270" s="11" t="s">
        <v>205</v>
      </c>
      <c r="C270" s="10">
        <v>1</v>
      </c>
      <c r="D270" s="11" t="s">
        <v>186</v>
      </c>
      <c r="E270" s="11" t="s">
        <v>208</v>
      </c>
      <c r="F270" s="11" t="s">
        <v>57</v>
      </c>
      <c r="G270" s="25">
        <f>COUNTIF(WeekdayMeals!$C$2:$E$8,B270)</f>
        <v>0</v>
      </c>
      <c r="H270" s="25">
        <f t="shared" si="4"/>
        <v>0</v>
      </c>
      <c r="I270" s="25">
        <f>INDEX(IngredTable[Price],MATCH(Table4[[#This Row],[Ingredient]],IngredTable[Ingredients],0))</f>
        <v>0</v>
      </c>
      <c r="J270" s="25">
        <f>Table4[[#This Row],[Qty]]*Table4[[#This Row],[Unit Cost]]</f>
        <v>0</v>
      </c>
    </row>
    <row r="271" spans="2:10" x14ac:dyDescent="0.25">
      <c r="B271" s="11" t="s">
        <v>205</v>
      </c>
      <c r="C271" s="10">
        <v>0.4</v>
      </c>
      <c r="D271" s="11" t="s">
        <v>184</v>
      </c>
      <c r="E271" s="11" t="s">
        <v>209</v>
      </c>
      <c r="F271" s="11" t="s">
        <v>57</v>
      </c>
      <c r="G271" s="25">
        <f>COUNTIF(WeekdayMeals!$C$2:$E$8,B271)</f>
        <v>0</v>
      </c>
      <c r="H271" s="25">
        <f t="shared" si="4"/>
        <v>0</v>
      </c>
      <c r="I271" s="25">
        <f>INDEX(IngredTable[Price],MATCH(Table4[[#This Row],[Ingredient]],IngredTable[Ingredients],0))</f>
        <v>0</v>
      </c>
      <c r="J271" s="25">
        <f>Table4[[#This Row],[Qty]]*Table4[[#This Row],[Unit Cost]]</f>
        <v>0</v>
      </c>
    </row>
    <row r="272" spans="2:10" x14ac:dyDescent="0.25">
      <c r="B272" s="11" t="s">
        <v>205</v>
      </c>
      <c r="C272" s="10">
        <v>0.1</v>
      </c>
      <c r="D272" s="11" t="s">
        <v>184</v>
      </c>
      <c r="E272" s="11" t="s">
        <v>201</v>
      </c>
      <c r="F272" s="11" t="s">
        <v>85</v>
      </c>
      <c r="G272" s="25">
        <f>COUNTIF(WeekdayMeals!$C$2:$E$8,B272)</f>
        <v>0</v>
      </c>
      <c r="H272" s="25">
        <f t="shared" si="4"/>
        <v>0</v>
      </c>
      <c r="I272" s="25">
        <f>INDEX(IngredTable[Price],MATCH(Table4[[#This Row],[Ingredient]],IngredTable[Ingredients],0))</f>
        <v>0</v>
      </c>
      <c r="J272" s="25">
        <f>Table4[[#This Row],[Qty]]*Table4[[#This Row],[Unit Cost]]</f>
        <v>0</v>
      </c>
    </row>
    <row r="273" spans="2:10" x14ac:dyDescent="0.25">
      <c r="B273" s="11" t="s">
        <v>205</v>
      </c>
      <c r="C273" s="10">
        <v>0.05</v>
      </c>
      <c r="D273" s="11" t="s">
        <v>184</v>
      </c>
      <c r="E273" s="11" t="s">
        <v>210</v>
      </c>
      <c r="F273" s="11" t="s">
        <v>85</v>
      </c>
      <c r="G273" s="25">
        <f>COUNTIF(WeekdayMeals!$C$2:$E$8,B273)</f>
        <v>0</v>
      </c>
      <c r="H273" s="25">
        <f t="shared" si="4"/>
        <v>0</v>
      </c>
      <c r="I273" s="25">
        <f>INDEX(IngredTable[Price],MATCH(Table4[[#This Row],[Ingredient]],IngredTable[Ingredients],0))</f>
        <v>0</v>
      </c>
      <c r="J273" s="25">
        <f>Table4[[#This Row],[Qty]]*Table4[[#This Row],[Unit Cost]]</f>
        <v>0</v>
      </c>
    </row>
    <row r="274" spans="2:10" x14ac:dyDescent="0.25">
      <c r="B274" s="11" t="s">
        <v>205</v>
      </c>
      <c r="C274" s="10">
        <v>0.01</v>
      </c>
      <c r="D274" s="11" t="s">
        <v>185</v>
      </c>
      <c r="E274" s="11" t="s">
        <v>144</v>
      </c>
      <c r="F274" s="11" t="s">
        <v>85</v>
      </c>
      <c r="G274" s="25">
        <f>COUNTIF(WeekdayMeals!$C$2:$E$8,B274)</f>
        <v>0</v>
      </c>
      <c r="H274" s="25">
        <f t="shared" si="4"/>
        <v>0</v>
      </c>
      <c r="I274" s="25">
        <f>INDEX(IngredTable[Price],MATCH(Table4[[#This Row],[Ingredient]],IngredTable[Ingredients],0))</f>
        <v>3.49</v>
      </c>
      <c r="J274" s="25">
        <f>Table4[[#This Row],[Qty]]*Table4[[#This Row],[Unit Cost]]</f>
        <v>0</v>
      </c>
    </row>
    <row r="275" spans="2:10" x14ac:dyDescent="0.25">
      <c r="B275" s="11" t="s">
        <v>205</v>
      </c>
      <c r="C275" s="10">
        <v>1</v>
      </c>
      <c r="D275" s="11" t="s">
        <v>186</v>
      </c>
      <c r="E275" s="11" t="s">
        <v>87</v>
      </c>
      <c r="F275" s="11" t="s">
        <v>88</v>
      </c>
      <c r="G275" s="25">
        <f>COUNTIF(WeekdayMeals!$C$2:$E$8,B275)</f>
        <v>0</v>
      </c>
      <c r="H275" s="25">
        <f t="shared" si="4"/>
        <v>0</v>
      </c>
      <c r="I275" s="25">
        <f>INDEX(IngredTable[Price],MATCH(Table4[[#This Row],[Ingredient]],IngredTable[Ingredients],0))</f>
        <v>0.5</v>
      </c>
      <c r="J275" s="25">
        <f>Table4[[#This Row],[Qty]]*Table4[[#This Row],[Unit Cost]]</f>
        <v>0</v>
      </c>
    </row>
    <row r="276" spans="2:10" x14ac:dyDescent="0.25">
      <c r="B276" s="11" t="s">
        <v>97</v>
      </c>
      <c r="C276" s="10">
        <v>1</v>
      </c>
      <c r="D276" s="11" t="s">
        <v>179</v>
      </c>
      <c r="E276" s="11" t="s">
        <v>98</v>
      </c>
      <c r="F276" s="11" t="s">
        <v>55</v>
      </c>
      <c r="G276" s="25">
        <f>COUNTIF(WeekdayMeals!$C$2:$E$8,B276)</f>
        <v>0</v>
      </c>
      <c r="H276" s="25">
        <f t="shared" si="4"/>
        <v>0</v>
      </c>
      <c r="I276" s="25">
        <f>INDEX(IngredTable[Price],MATCH(Table4[[#This Row],[Ingredient]],IngredTable[Ingredients],0))</f>
        <v>2.14</v>
      </c>
      <c r="J276" s="25">
        <f>Table4[[#This Row],[Qty]]*Table4[[#This Row],[Unit Cost]]</f>
        <v>0</v>
      </c>
    </row>
    <row r="277" spans="2:10" x14ac:dyDescent="0.25">
      <c r="B277" s="11" t="s">
        <v>97</v>
      </c>
      <c r="C277" s="10">
        <v>1</v>
      </c>
      <c r="D277" s="11" t="s">
        <v>179</v>
      </c>
      <c r="E277" s="11" t="s">
        <v>100</v>
      </c>
      <c r="F277" s="11" t="s">
        <v>101</v>
      </c>
      <c r="G277" s="25">
        <f>COUNTIF(WeekdayMeals!$C$2:$E$8,B277)</f>
        <v>0</v>
      </c>
      <c r="H277" s="25">
        <f t="shared" si="4"/>
        <v>0</v>
      </c>
      <c r="I277" s="25">
        <f>INDEX(IngredTable[Price],MATCH(Table4[[#This Row],[Ingredient]],IngredTable[Ingredients],0))</f>
        <v>0.99</v>
      </c>
      <c r="J277" s="25">
        <f>Table4[[#This Row],[Qty]]*Table4[[#This Row],[Unit Cost]]</f>
        <v>0</v>
      </c>
    </row>
    <row r="278" spans="2:10" x14ac:dyDescent="0.25">
      <c r="B278" s="11" t="s">
        <v>97</v>
      </c>
      <c r="C278" s="10">
        <v>0.5</v>
      </c>
      <c r="D278" s="11" t="s">
        <v>179</v>
      </c>
      <c r="E278" s="11" t="s">
        <v>63</v>
      </c>
      <c r="F278" s="11" t="s">
        <v>58</v>
      </c>
      <c r="G278" s="25">
        <f>COUNTIF(WeekdayMeals!$C$2:$E$8,B278)</f>
        <v>0</v>
      </c>
      <c r="H278" s="25">
        <f t="shared" si="4"/>
        <v>0</v>
      </c>
      <c r="I278" s="25">
        <f>INDEX(IngredTable[Price],MATCH(Table4[[#This Row],[Ingredient]],IngredTable[Ingredients],0))</f>
        <v>2.63</v>
      </c>
      <c r="J278" s="25">
        <f>Table4[[#This Row],[Qty]]*Table4[[#This Row],[Unit Cost]]</f>
        <v>0</v>
      </c>
    </row>
    <row r="279" spans="2:10" x14ac:dyDescent="0.25">
      <c r="B279" s="11" t="s">
        <v>97</v>
      </c>
      <c r="C279" s="10">
        <v>0.25</v>
      </c>
      <c r="D279" s="11" t="s">
        <v>184</v>
      </c>
      <c r="E279" s="11" t="s">
        <v>96</v>
      </c>
      <c r="F279" s="11" t="s">
        <v>57</v>
      </c>
      <c r="G279" s="25">
        <f>COUNTIF(WeekdayMeals!$C$2:$E$8,B279)</f>
        <v>0</v>
      </c>
      <c r="H279" s="25">
        <f t="shared" si="4"/>
        <v>0</v>
      </c>
      <c r="I279" s="25">
        <f>INDEX(IngredTable[Price],MATCH(Table4[[#This Row],[Ingredient]],IngredTable[Ingredients],0))</f>
        <v>3.56</v>
      </c>
      <c r="J279" s="25">
        <f>Table4[[#This Row],[Qty]]*Table4[[#This Row],[Unit Cost]]</f>
        <v>0</v>
      </c>
    </row>
    <row r="280" spans="2:10" x14ac:dyDescent="0.25">
      <c r="B280" s="11" t="s">
        <v>97</v>
      </c>
      <c r="C280" s="10">
        <v>0.01</v>
      </c>
      <c r="D280" s="11" t="s">
        <v>185</v>
      </c>
      <c r="E280" s="11" t="s">
        <v>86</v>
      </c>
      <c r="F280" s="11" t="s">
        <v>85</v>
      </c>
      <c r="G280" s="25">
        <f>COUNTIF(WeekdayMeals!$C$2:$E$8,B280)</f>
        <v>0</v>
      </c>
      <c r="H280" s="25">
        <f t="shared" si="4"/>
        <v>0</v>
      </c>
      <c r="I280" s="25">
        <f>INDEX(IngredTable[Price],MATCH(Table4[[#This Row],[Ingredient]],IngredTable[Ingredients],0))</f>
        <v>1.19</v>
      </c>
      <c r="J280" s="25">
        <f>Table4[[#This Row],[Qty]]*Table4[[#This Row],[Unit Cost]]</f>
        <v>0</v>
      </c>
    </row>
    <row r="281" spans="2:10" x14ac:dyDescent="0.25">
      <c r="B281" s="11" t="s">
        <v>97</v>
      </c>
      <c r="C281" s="10">
        <v>1</v>
      </c>
      <c r="D281" s="11" t="s">
        <v>186</v>
      </c>
      <c r="E281" s="11" t="s">
        <v>64</v>
      </c>
      <c r="F281" s="11" t="s">
        <v>57</v>
      </c>
      <c r="G281" s="25">
        <f>COUNTIF(WeekdayMeals!$C$2:$E$8,B281)</f>
        <v>0</v>
      </c>
      <c r="H281" s="25">
        <f t="shared" si="4"/>
        <v>0</v>
      </c>
      <c r="I281" s="25">
        <f>INDEX(IngredTable[Price],MATCH(Table4[[#This Row],[Ingredient]],IngredTable[Ingredients],0))</f>
        <v>0.69</v>
      </c>
      <c r="J281" s="25">
        <f>Table4[[#This Row],[Qty]]*Table4[[#This Row],[Unit Cost]]</f>
        <v>0</v>
      </c>
    </row>
    <row r="282" spans="2:10" x14ac:dyDescent="0.25">
      <c r="B282" s="11" t="s">
        <v>97</v>
      </c>
      <c r="C282" s="10">
        <v>3</v>
      </c>
      <c r="D282" s="11" t="s">
        <v>186</v>
      </c>
      <c r="E282" s="11" t="s">
        <v>99</v>
      </c>
      <c r="F282" s="11" t="s">
        <v>58</v>
      </c>
      <c r="G282" s="25">
        <f>COUNTIF(WeekdayMeals!$C$2:$E$8,B282)</f>
        <v>0</v>
      </c>
      <c r="H282" s="25">
        <f t="shared" si="4"/>
        <v>0</v>
      </c>
      <c r="I282" s="25">
        <f>INDEX(IngredTable[Price],MATCH(Table4[[#This Row],[Ingredient]],IngredTable[Ingredients],0))</f>
        <v>0.1</v>
      </c>
      <c r="J282" s="25">
        <f>Table4[[#This Row],[Qty]]*Table4[[#This Row],[Unit Cost]]</f>
        <v>0</v>
      </c>
    </row>
    <row r="283" spans="2:10" x14ac:dyDescent="0.25">
      <c r="B283" s="11" t="s">
        <v>97</v>
      </c>
      <c r="C283" s="10">
        <v>0.5</v>
      </c>
      <c r="D283" s="11" t="s">
        <v>186</v>
      </c>
      <c r="E283" s="11" t="s">
        <v>87</v>
      </c>
      <c r="F283" s="11" t="s">
        <v>88</v>
      </c>
      <c r="G283" s="25">
        <f>COUNTIF(WeekdayMeals!$C$2:$E$8,B283)</f>
        <v>0</v>
      </c>
      <c r="H283" s="25">
        <f t="shared" si="4"/>
        <v>0</v>
      </c>
      <c r="I283" s="25">
        <f>INDEX(IngredTable[Price],MATCH(Table4[[#This Row],[Ingredient]],IngredTable[Ingredients],0))</f>
        <v>0.5</v>
      </c>
      <c r="J283" s="25">
        <f>Table4[[#This Row],[Qty]]*Table4[[#This Row],[Unit Cost]]</f>
        <v>0</v>
      </c>
    </row>
    <row r="284" spans="2:10" x14ac:dyDescent="0.25">
      <c r="B284" s="11" t="s">
        <v>211</v>
      </c>
      <c r="C284" s="10">
        <v>0.2</v>
      </c>
      <c r="D284" s="11" t="s">
        <v>184</v>
      </c>
      <c r="E284" s="11" t="s">
        <v>212</v>
      </c>
      <c r="F284" s="11" t="s">
        <v>57</v>
      </c>
      <c r="G284" s="25">
        <f>COUNTIF(WeekdayMeals!$C$2:$E$8,B284)</f>
        <v>0</v>
      </c>
      <c r="H284" s="25">
        <f t="shared" si="4"/>
        <v>0</v>
      </c>
      <c r="I284" s="25">
        <f>INDEX(IngredTable[Price],MATCH(Table4[[#This Row],[Ingredient]],IngredTable[Ingredients],0))</f>
        <v>0</v>
      </c>
      <c r="J284" s="25">
        <f>Table4[[#This Row],[Qty]]*Table4[[#This Row],[Unit Cost]]</f>
        <v>0</v>
      </c>
    </row>
    <row r="285" spans="2:10" x14ac:dyDescent="0.25">
      <c r="B285" s="11" t="s">
        <v>211</v>
      </c>
      <c r="C285" s="10">
        <v>1</v>
      </c>
      <c r="D285" s="11" t="s">
        <v>186</v>
      </c>
      <c r="E285" s="11" t="s">
        <v>93</v>
      </c>
      <c r="F285" s="11" t="s">
        <v>57</v>
      </c>
      <c r="G285" s="25">
        <f>COUNTIF(WeekdayMeals!$C$2:$E$8,B285)</f>
        <v>0</v>
      </c>
      <c r="H285" s="25">
        <f t="shared" si="4"/>
        <v>0</v>
      </c>
      <c r="I285" s="25">
        <f>INDEX(IngredTable[Price],MATCH(Table4[[#This Row],[Ingredient]],IngredTable[Ingredients],0))</f>
        <v>0.35</v>
      </c>
      <c r="J285" s="25">
        <f>Table4[[#This Row],[Qty]]*Table4[[#This Row],[Unit Cost]]</f>
        <v>0</v>
      </c>
    </row>
    <row r="286" spans="2:10" x14ac:dyDescent="0.25">
      <c r="B286" s="11" t="s">
        <v>211</v>
      </c>
      <c r="C286" s="10">
        <v>3</v>
      </c>
      <c r="D286" s="11" t="s">
        <v>186</v>
      </c>
      <c r="E286" s="11" t="s">
        <v>213</v>
      </c>
      <c r="F286" s="11" t="s">
        <v>57</v>
      </c>
      <c r="G286" s="25">
        <f>COUNTIF(WeekdayMeals!$C$2:$E$8,B286)</f>
        <v>0</v>
      </c>
      <c r="H286" s="25">
        <f t="shared" si="4"/>
        <v>0</v>
      </c>
      <c r="I286" s="25">
        <f>INDEX(IngredTable[Price],MATCH(Table4[[#This Row],[Ingredient]],IngredTable[Ingredients],0))</f>
        <v>0</v>
      </c>
      <c r="J286" s="25">
        <f>Table4[[#This Row],[Qty]]*Table4[[#This Row],[Unit Cost]]</f>
        <v>0</v>
      </c>
    </row>
    <row r="287" spans="2:10" x14ac:dyDescent="0.25">
      <c r="B287" s="11" t="s">
        <v>211</v>
      </c>
      <c r="C287" s="10">
        <v>12</v>
      </c>
      <c r="D287" s="11" t="s">
        <v>186</v>
      </c>
      <c r="E287" s="11" t="s">
        <v>160</v>
      </c>
      <c r="F287" s="11" t="s">
        <v>57</v>
      </c>
      <c r="G287" s="25">
        <f>COUNTIF(WeekdayMeals!$C$2:$E$8,B287)</f>
        <v>0</v>
      </c>
      <c r="H287" s="25">
        <f t="shared" si="4"/>
        <v>0</v>
      </c>
      <c r="I287" s="25">
        <f>INDEX(IngredTable[Price],MATCH(Table4[[#This Row],[Ingredient]],IngredTable[Ingredients],0))</f>
        <v>0</v>
      </c>
      <c r="J287" s="25">
        <f>Table4[[#This Row],[Qty]]*Table4[[#This Row],[Unit Cost]]</f>
        <v>0</v>
      </c>
    </row>
    <row r="288" spans="2:10" x14ac:dyDescent="0.25">
      <c r="B288" s="11" t="s">
        <v>211</v>
      </c>
      <c r="C288" s="10">
        <v>0.5</v>
      </c>
      <c r="D288" s="11" t="s">
        <v>186</v>
      </c>
      <c r="E288" s="11" t="s">
        <v>214</v>
      </c>
      <c r="F288" s="11" t="s">
        <v>85</v>
      </c>
      <c r="G288" s="25">
        <f>COUNTIF(WeekdayMeals!$C$2:$E$8,B288)</f>
        <v>0</v>
      </c>
      <c r="H288" s="25">
        <f t="shared" si="4"/>
        <v>0</v>
      </c>
      <c r="I288" s="25">
        <f>INDEX(IngredTable[Price],MATCH(Table4[[#This Row],[Ingredient]],IngredTable[Ingredients],0))</f>
        <v>0</v>
      </c>
      <c r="J288" s="25">
        <f>Table4[[#This Row],[Qty]]*Table4[[#This Row],[Unit Cost]]</f>
        <v>0</v>
      </c>
    </row>
    <row r="289" spans="2:10" x14ac:dyDescent="0.25">
      <c r="B289" s="11" t="s">
        <v>211</v>
      </c>
      <c r="C289" s="10">
        <v>1</v>
      </c>
      <c r="D289" s="11" t="s">
        <v>181</v>
      </c>
      <c r="E289" s="11" t="s">
        <v>201</v>
      </c>
      <c r="F289" s="11" t="s">
        <v>85</v>
      </c>
      <c r="G289" s="25">
        <f>COUNTIF(WeekdayMeals!$C$2:$E$8,B289)</f>
        <v>0</v>
      </c>
      <c r="H289" s="25">
        <f t="shared" si="4"/>
        <v>0</v>
      </c>
      <c r="I289" s="25">
        <f>INDEX(IngredTable[Price],MATCH(Table4[[#This Row],[Ingredient]],IngredTable[Ingredients],0))</f>
        <v>0</v>
      </c>
      <c r="J289" s="25">
        <f>Table4[[#This Row],[Qty]]*Table4[[#This Row],[Unit Cost]]</f>
        <v>0</v>
      </c>
    </row>
    <row r="290" spans="2:10" x14ac:dyDescent="0.25">
      <c r="B290" s="11" t="s">
        <v>211</v>
      </c>
      <c r="C290" s="10">
        <v>0.01</v>
      </c>
      <c r="D290" s="11" t="s">
        <v>185</v>
      </c>
      <c r="E290" s="11" t="s">
        <v>144</v>
      </c>
      <c r="F290" s="11" t="s">
        <v>85</v>
      </c>
      <c r="G290" s="25">
        <f>COUNTIF(WeekdayMeals!$C$2:$E$8,B290)</f>
        <v>0</v>
      </c>
      <c r="H290" s="25">
        <f t="shared" si="4"/>
        <v>0</v>
      </c>
      <c r="I290" s="25">
        <f>INDEX(IngredTable[Price],MATCH(Table4[[#This Row],[Ingredient]],IngredTable[Ingredients],0))</f>
        <v>3.49</v>
      </c>
      <c r="J290" s="25">
        <f>Table4[[#This Row],[Qty]]*Table4[[#This Row],[Unit Cost]]</f>
        <v>0</v>
      </c>
    </row>
    <row r="291" spans="2:10" x14ac:dyDescent="0.25">
      <c r="B291" s="11" t="s">
        <v>211</v>
      </c>
      <c r="C291" s="10">
        <v>0.02</v>
      </c>
      <c r="D291" s="11" t="s">
        <v>185</v>
      </c>
      <c r="E291" s="11" t="s">
        <v>215</v>
      </c>
      <c r="F291" s="11" t="s">
        <v>85</v>
      </c>
      <c r="G291" s="25">
        <f>COUNTIF(WeekdayMeals!$C$2:$E$8,B291)</f>
        <v>0</v>
      </c>
      <c r="H291" s="25">
        <f t="shared" si="4"/>
        <v>0</v>
      </c>
      <c r="I291" s="25">
        <f>INDEX(IngredTable[Price],MATCH(Table4[[#This Row],[Ingredient]],IngredTable[Ingredients],0))</f>
        <v>0</v>
      </c>
      <c r="J291" s="25">
        <f>Table4[[#This Row],[Qty]]*Table4[[#This Row],[Unit Cost]]</f>
        <v>0</v>
      </c>
    </row>
    <row r="292" spans="2:10" x14ac:dyDescent="0.25">
      <c r="B292" s="11" t="s">
        <v>211</v>
      </c>
      <c r="C292" s="10">
        <v>1</v>
      </c>
      <c r="D292" s="11" t="s">
        <v>186</v>
      </c>
      <c r="E292" s="11" t="s">
        <v>87</v>
      </c>
      <c r="F292" s="11" t="s">
        <v>88</v>
      </c>
      <c r="G292" s="25">
        <f>COUNTIF(WeekdayMeals!$C$2:$E$8,B292)</f>
        <v>0</v>
      </c>
      <c r="H292" s="25">
        <f t="shared" si="4"/>
        <v>0</v>
      </c>
      <c r="I292" s="25">
        <f>INDEX(IngredTable[Price],MATCH(Table4[[#This Row],[Ingredient]],IngredTable[Ingredients],0))</f>
        <v>0.5</v>
      </c>
      <c r="J292" s="25">
        <f>Table4[[#This Row],[Qty]]*Table4[[#This Row],[Unit Cost]]</f>
        <v>0</v>
      </c>
    </row>
    <row r="293" spans="2:10" x14ac:dyDescent="0.25">
      <c r="B293" s="11" t="s">
        <v>162</v>
      </c>
      <c r="C293" s="10">
        <v>0.3</v>
      </c>
      <c r="D293" s="11" t="s">
        <v>184</v>
      </c>
      <c r="E293" s="11" t="s">
        <v>69</v>
      </c>
      <c r="F293" s="11" t="s">
        <v>60</v>
      </c>
      <c r="G293" s="25">
        <f>COUNTIF(WeekdayMeals!$C$2:$E$8,B293)</f>
        <v>0</v>
      </c>
      <c r="H293" s="25">
        <f t="shared" si="4"/>
        <v>0</v>
      </c>
      <c r="I293" s="25">
        <f>INDEX(IngredTable[Price],MATCH(Table4[[#This Row],[Ingredient]],IngredTable[Ingredients],0))</f>
        <v>0.59</v>
      </c>
      <c r="J293" s="25">
        <f>Table4[[#This Row],[Qty]]*Table4[[#This Row],[Unit Cost]]</f>
        <v>0</v>
      </c>
    </row>
    <row r="294" spans="2:10" x14ac:dyDescent="0.25">
      <c r="B294" s="11" t="s">
        <v>162</v>
      </c>
      <c r="C294" s="10">
        <v>0.4</v>
      </c>
      <c r="D294" s="11" t="s">
        <v>184</v>
      </c>
      <c r="E294" s="11" t="s">
        <v>164</v>
      </c>
      <c r="F294" s="11" t="s">
        <v>57</v>
      </c>
      <c r="G294" s="25">
        <f>COUNTIF(WeekdayMeals!$C$2:$E$8,B294)</f>
        <v>0</v>
      </c>
      <c r="H294" s="25">
        <f t="shared" si="4"/>
        <v>0</v>
      </c>
      <c r="I294" s="25">
        <f>INDEX(IngredTable[Price],MATCH(Table4[[#This Row],[Ingredient]],IngredTable[Ingredients],0))</f>
        <v>0</v>
      </c>
      <c r="J294" s="25">
        <f>Table4[[#This Row],[Qty]]*Table4[[#This Row],[Unit Cost]]</f>
        <v>0</v>
      </c>
    </row>
    <row r="295" spans="2:10" x14ac:dyDescent="0.25">
      <c r="B295" s="11" t="s">
        <v>162</v>
      </c>
      <c r="C295" s="10">
        <v>6</v>
      </c>
      <c r="D295" s="11" t="s">
        <v>186</v>
      </c>
      <c r="E295" s="11" t="s">
        <v>163</v>
      </c>
      <c r="F295" s="11" t="s">
        <v>55</v>
      </c>
      <c r="G295" s="25">
        <f>COUNTIF(WeekdayMeals!$C$2:$E$8,B295)</f>
        <v>0</v>
      </c>
      <c r="H295" s="25">
        <f t="shared" si="4"/>
        <v>0</v>
      </c>
      <c r="I295" s="25">
        <f>INDEX(IngredTable[Price],MATCH(Table4[[#This Row],[Ingredient]],IngredTable[Ingredients],0))</f>
        <v>0</v>
      </c>
      <c r="J295" s="25">
        <f>Table4[[#This Row],[Qty]]*Table4[[#This Row],[Unit Cost]]</f>
        <v>0</v>
      </c>
    </row>
    <row r="296" spans="2:10" x14ac:dyDescent="0.25">
      <c r="B296" s="11" t="s">
        <v>162</v>
      </c>
      <c r="C296" s="10">
        <v>1</v>
      </c>
      <c r="D296" s="11" t="s">
        <v>186</v>
      </c>
      <c r="E296" s="11" t="s">
        <v>50</v>
      </c>
      <c r="F296" s="11" t="s">
        <v>57</v>
      </c>
      <c r="G296" s="25">
        <f>COUNTIF(WeekdayMeals!$C$2:$E$8,B296)</f>
        <v>0</v>
      </c>
      <c r="H296" s="25">
        <f t="shared" si="4"/>
        <v>0</v>
      </c>
      <c r="I296" s="25">
        <f>INDEX(IngredTable[Price],MATCH(Table4[[#This Row],[Ingredient]],IngredTable[Ingredients],0))</f>
        <v>0</v>
      </c>
      <c r="J296" s="25">
        <f>Table4[[#This Row],[Qty]]*Table4[[#This Row],[Unit Cost]]</f>
        <v>0</v>
      </c>
    </row>
    <row r="297" spans="2:10" x14ac:dyDescent="0.25">
      <c r="B297" s="11" t="s">
        <v>252</v>
      </c>
      <c r="C297" s="10">
        <v>0.15</v>
      </c>
      <c r="D297" s="11" t="s">
        <v>184</v>
      </c>
      <c r="E297" s="11" t="s">
        <v>261</v>
      </c>
      <c r="F297" s="11" t="s">
        <v>58</v>
      </c>
      <c r="G297" s="25">
        <f>COUNTIF(WeekdayMeals!$C$2:$E$8,B297)</f>
        <v>0</v>
      </c>
      <c r="H297" s="25">
        <f t="shared" si="4"/>
        <v>0</v>
      </c>
      <c r="I297" s="25">
        <f>INDEX(IngredTable[Price],MATCH(Table4[[#This Row],[Ingredient]],IngredTable[Ingredients],0))</f>
        <v>0</v>
      </c>
      <c r="J297" s="25">
        <f>Table4[[#This Row],[Qty]]*Table4[[#This Row],[Unit Cost]]</f>
        <v>0</v>
      </c>
    </row>
    <row r="298" spans="2:10" x14ac:dyDescent="0.25">
      <c r="B298" s="11" t="s">
        <v>252</v>
      </c>
      <c r="C298" s="10">
        <v>1</v>
      </c>
      <c r="D298" s="11" t="s">
        <v>186</v>
      </c>
      <c r="E298" s="11" t="s">
        <v>262</v>
      </c>
      <c r="F298" s="11" t="s">
        <v>88</v>
      </c>
      <c r="G298" s="25">
        <f>COUNTIF(WeekdayMeals!$C$2:$E$8,B298)</f>
        <v>0</v>
      </c>
      <c r="H298" s="25">
        <f t="shared" si="4"/>
        <v>0</v>
      </c>
      <c r="I298" s="25">
        <f>INDEX(IngredTable[Price],MATCH(Table4[[#This Row],[Ingredient]],IngredTable[Ingredients],0))</f>
        <v>0</v>
      </c>
      <c r="J298" s="25">
        <f>Table4[[#This Row],[Qty]]*Table4[[#This Row],[Unit Cost]]</f>
        <v>0</v>
      </c>
    </row>
    <row r="299" spans="2:10" x14ac:dyDescent="0.25">
      <c r="B299" s="11" t="s">
        <v>252</v>
      </c>
      <c r="C299" s="10">
        <v>0.1</v>
      </c>
      <c r="D299" s="11" t="s">
        <v>184</v>
      </c>
      <c r="E299" s="11" t="s">
        <v>263</v>
      </c>
      <c r="F299" s="11" t="s">
        <v>88</v>
      </c>
      <c r="G299" s="25">
        <f>COUNTIF(WeekdayMeals!$C$2:$E$8,B299)</f>
        <v>0</v>
      </c>
      <c r="H299" s="25">
        <f t="shared" si="4"/>
        <v>0</v>
      </c>
      <c r="I299" s="25">
        <f>INDEX(IngredTable[Price],MATCH(Table4[[#This Row],[Ingredient]],IngredTable[Ingredients],0))</f>
        <v>0</v>
      </c>
      <c r="J299" s="25">
        <f>Table4[[#This Row],[Qty]]*Table4[[#This Row],[Unit Cost]]</f>
        <v>0</v>
      </c>
    </row>
    <row r="300" spans="2:10" x14ac:dyDescent="0.25">
      <c r="B300" s="11" t="s">
        <v>252</v>
      </c>
      <c r="C300" s="10">
        <v>0.15</v>
      </c>
      <c r="D300" s="11" t="s">
        <v>185</v>
      </c>
      <c r="E300" s="11" t="s">
        <v>264</v>
      </c>
      <c r="F300" s="11" t="s">
        <v>265</v>
      </c>
      <c r="G300" s="25">
        <f>COUNTIF(WeekdayMeals!$C$2:$E$8,B300)</f>
        <v>0</v>
      </c>
      <c r="H300" s="25">
        <f t="shared" si="4"/>
        <v>0</v>
      </c>
      <c r="I300" s="25">
        <f>INDEX(IngredTable[Price],MATCH(Table4[[#This Row],[Ingredient]],IngredTable[Ingredients],0))</f>
        <v>0</v>
      </c>
      <c r="J300" s="25">
        <f>Table4[[#This Row],[Qty]]*Table4[[#This Row],[Unit Cost]]</f>
        <v>0</v>
      </c>
    </row>
    <row r="301" spans="2:10" x14ac:dyDescent="0.25">
      <c r="B301" s="11" t="s">
        <v>252</v>
      </c>
      <c r="C301" s="10">
        <v>1.4999999999999999E-2</v>
      </c>
      <c r="D301" s="11" t="s">
        <v>184</v>
      </c>
      <c r="E301" s="11" t="s">
        <v>222</v>
      </c>
      <c r="F301" s="11" t="s">
        <v>85</v>
      </c>
      <c r="G301" s="25">
        <f>COUNTIF(WeekdayMeals!$C$2:$E$8,B301)</f>
        <v>0</v>
      </c>
      <c r="H301" s="25">
        <f t="shared" si="4"/>
        <v>0</v>
      </c>
      <c r="I301" s="25">
        <f>INDEX(IngredTable[Price],MATCH(Table4[[#This Row],[Ingredient]],IngredTable[Ingredients],0))</f>
        <v>0</v>
      </c>
      <c r="J301" s="25">
        <f>Table4[[#This Row],[Qty]]*Table4[[#This Row],[Unit Cost]]</f>
        <v>0</v>
      </c>
    </row>
    <row r="302" spans="2:10" x14ac:dyDescent="0.25">
      <c r="B302" s="11" t="s">
        <v>253</v>
      </c>
      <c r="C302" s="10">
        <v>0.05</v>
      </c>
      <c r="D302" s="11" t="s">
        <v>185</v>
      </c>
      <c r="E302" s="11" t="s">
        <v>261</v>
      </c>
      <c r="F302" s="11" t="s">
        <v>58</v>
      </c>
      <c r="G302" s="25">
        <f>COUNTIF(WeekdayMeals!$C$2:$E$8,B302)</f>
        <v>0</v>
      </c>
      <c r="H302" s="25">
        <f t="shared" si="4"/>
        <v>0</v>
      </c>
      <c r="I302" s="25">
        <f>INDEX(IngredTable[Price],MATCH(Table4[[#This Row],[Ingredient]],IngredTable[Ingredients],0))</f>
        <v>0</v>
      </c>
      <c r="J302" s="25">
        <f>Table4[[#This Row],[Qty]]*Table4[[#This Row],[Unit Cost]]</f>
        <v>0</v>
      </c>
    </row>
    <row r="303" spans="2:10" x14ac:dyDescent="0.25">
      <c r="B303" s="11" t="s">
        <v>253</v>
      </c>
      <c r="C303" s="10">
        <v>0.15</v>
      </c>
      <c r="D303" s="11" t="s">
        <v>185</v>
      </c>
      <c r="E303" s="11" t="s">
        <v>264</v>
      </c>
      <c r="F303" s="11" t="s">
        <v>265</v>
      </c>
      <c r="G303" s="25">
        <f>COUNTIF(WeekdayMeals!$C$2:$E$8,B303)</f>
        <v>0</v>
      </c>
      <c r="H303" s="25">
        <f t="shared" si="4"/>
        <v>0</v>
      </c>
      <c r="I303" s="25">
        <f>INDEX(IngredTable[Price],MATCH(Table4[[#This Row],[Ingredient]],IngredTable[Ingredients],0))</f>
        <v>0</v>
      </c>
      <c r="J303" s="25">
        <f>Table4[[#This Row],[Qty]]*Table4[[#This Row],[Unit Cost]]</f>
        <v>0</v>
      </c>
    </row>
    <row r="304" spans="2:10" x14ac:dyDescent="0.25">
      <c r="B304" s="11" t="s">
        <v>253</v>
      </c>
      <c r="C304" s="10">
        <v>0.1</v>
      </c>
      <c r="D304" s="11" t="s">
        <v>184</v>
      </c>
      <c r="E304" s="11" t="s">
        <v>266</v>
      </c>
      <c r="F304" s="11" t="s">
        <v>88</v>
      </c>
      <c r="G304" s="25">
        <f>COUNTIF(WeekdayMeals!$C$2:$E$8,B304)</f>
        <v>0</v>
      </c>
      <c r="H304" s="25">
        <f t="shared" si="4"/>
        <v>0</v>
      </c>
      <c r="I304" s="25">
        <f>INDEX(IngredTable[Price],MATCH(Table4[[#This Row],[Ingredient]],IngredTable[Ingredients],0))</f>
        <v>0</v>
      </c>
      <c r="J304" s="25">
        <f>Table4[[#This Row],[Qty]]*Table4[[#This Row],[Unit Cost]]</f>
        <v>0</v>
      </c>
    </row>
    <row r="305" spans="2:10" x14ac:dyDescent="0.25">
      <c r="B305" s="11" t="s">
        <v>253</v>
      </c>
      <c r="C305" s="10">
        <v>1</v>
      </c>
      <c r="D305" s="11" t="s">
        <v>186</v>
      </c>
      <c r="E305" s="11" t="s">
        <v>262</v>
      </c>
      <c r="F305" s="11" t="s">
        <v>88</v>
      </c>
      <c r="G305" s="25">
        <f>COUNTIF(WeekdayMeals!$C$2:$E$8,B305)</f>
        <v>0</v>
      </c>
      <c r="H305" s="25">
        <f t="shared" si="4"/>
        <v>0</v>
      </c>
      <c r="I305" s="25">
        <f>INDEX(IngredTable[Price],MATCH(Table4[[#This Row],[Ingredient]],IngredTable[Ingredients],0))</f>
        <v>0</v>
      </c>
      <c r="J305" s="25">
        <f>Table4[[#This Row],[Qty]]*Table4[[#This Row],[Unit Cost]]</f>
        <v>0</v>
      </c>
    </row>
    <row r="306" spans="2:10" x14ac:dyDescent="0.25">
      <c r="B306" s="11" t="s">
        <v>254</v>
      </c>
      <c r="C306" s="10">
        <v>1</v>
      </c>
      <c r="D306" s="11" t="s">
        <v>186</v>
      </c>
      <c r="E306" s="11" t="s">
        <v>267</v>
      </c>
      <c r="F306" s="11" t="s">
        <v>88</v>
      </c>
      <c r="G306" s="25">
        <f>COUNTIF(WeekdayMeals!$C$2:$E$8,B306)</f>
        <v>0</v>
      </c>
      <c r="H306" s="25">
        <f t="shared" si="4"/>
        <v>0</v>
      </c>
      <c r="I306" s="25">
        <f>INDEX(IngredTable[Price],MATCH(Table4[[#This Row],[Ingredient]],IngredTable[Ingredients],0))</f>
        <v>0</v>
      </c>
      <c r="J306" s="25">
        <f>Table4[[#This Row],[Qty]]*Table4[[#This Row],[Unit Cost]]</f>
        <v>0</v>
      </c>
    </row>
    <row r="307" spans="2:10" x14ac:dyDescent="0.25">
      <c r="B307" s="11" t="s">
        <v>254</v>
      </c>
      <c r="C307" s="10">
        <v>1</v>
      </c>
      <c r="D307" s="11" t="s">
        <v>186</v>
      </c>
      <c r="E307" s="11" t="s">
        <v>268</v>
      </c>
      <c r="F307" s="11" t="s">
        <v>88</v>
      </c>
      <c r="G307" s="25">
        <f>COUNTIF(WeekdayMeals!$C$2:$E$8,B307)</f>
        <v>0</v>
      </c>
      <c r="H307" s="25">
        <f t="shared" si="4"/>
        <v>0</v>
      </c>
      <c r="I307" s="25">
        <f>INDEX(IngredTable[Price],MATCH(Table4[[#This Row],[Ingredient]],IngredTable[Ingredients],0))</f>
        <v>0.23</v>
      </c>
      <c r="J307" s="25">
        <f>Table4[[#This Row],[Qty]]*Table4[[#This Row],[Unit Cost]]</f>
        <v>0</v>
      </c>
    </row>
    <row r="308" spans="2:10" x14ac:dyDescent="0.25">
      <c r="B308" s="11" t="s">
        <v>254</v>
      </c>
      <c r="C308" s="10">
        <v>0.06</v>
      </c>
      <c r="D308" s="11" t="s">
        <v>184</v>
      </c>
      <c r="E308" s="11" t="s">
        <v>261</v>
      </c>
      <c r="F308" s="11" t="s">
        <v>58</v>
      </c>
      <c r="G308" s="25">
        <f>COUNTIF(WeekdayMeals!$C$2:$E$8,B308)</f>
        <v>0</v>
      </c>
      <c r="H308" s="25">
        <f t="shared" si="4"/>
        <v>0</v>
      </c>
      <c r="I308" s="25">
        <f>INDEX(IngredTable[Price],MATCH(Table4[[#This Row],[Ingredient]],IngredTable[Ingredients],0))</f>
        <v>0</v>
      </c>
      <c r="J308" s="25">
        <f>Table4[[#This Row],[Qty]]*Table4[[#This Row],[Unit Cost]]</f>
        <v>0</v>
      </c>
    </row>
    <row r="309" spans="2:10" x14ac:dyDescent="0.25">
      <c r="B309" s="11" t="s">
        <v>254</v>
      </c>
      <c r="C309" s="10">
        <v>0.02</v>
      </c>
      <c r="D309" s="11" t="s">
        <v>185</v>
      </c>
      <c r="E309" s="11" t="s">
        <v>70</v>
      </c>
      <c r="F309" s="11" t="s">
        <v>58</v>
      </c>
      <c r="G309" s="25">
        <f>COUNTIF(WeekdayMeals!$C$2:$E$8,B309)</f>
        <v>0</v>
      </c>
      <c r="H309" s="25">
        <f t="shared" si="4"/>
        <v>0</v>
      </c>
      <c r="I309" s="25">
        <f>INDEX(IngredTable[Price],MATCH(Table4[[#This Row],[Ingredient]],IngredTable[Ingredients],0))</f>
        <v>0</v>
      </c>
      <c r="J309" s="25">
        <f>Table4[[#This Row],[Qty]]*Table4[[#This Row],[Unit Cost]]</f>
        <v>0</v>
      </c>
    </row>
    <row r="310" spans="2:10" x14ac:dyDescent="0.25">
      <c r="B310" s="11" t="s">
        <v>255</v>
      </c>
      <c r="C310" s="10">
        <v>2.5000000000000001E-2</v>
      </c>
      <c r="D310" s="11" t="s">
        <v>185</v>
      </c>
      <c r="E310" s="11" t="s">
        <v>269</v>
      </c>
      <c r="F310" s="11" t="s">
        <v>58</v>
      </c>
      <c r="G310" s="25">
        <f>COUNTIF(WeekdayMeals!$C$2:$E$8,B310)</f>
        <v>0</v>
      </c>
      <c r="H310" s="25">
        <f t="shared" si="4"/>
        <v>0</v>
      </c>
      <c r="I310" s="25">
        <f>INDEX(IngredTable[Price],MATCH(Table4[[#This Row],[Ingredient]],IngredTable[Ingredients],0))</f>
        <v>0</v>
      </c>
      <c r="J310" s="25">
        <f>Table4[[#This Row],[Qty]]*Table4[[#This Row],[Unit Cost]]</f>
        <v>0</v>
      </c>
    </row>
    <row r="311" spans="2:10" x14ac:dyDescent="0.25">
      <c r="B311" s="11" t="s">
        <v>255</v>
      </c>
      <c r="C311" s="10">
        <v>1</v>
      </c>
      <c r="D311" s="11" t="s">
        <v>186</v>
      </c>
      <c r="E311" s="11" t="s">
        <v>262</v>
      </c>
      <c r="F311" s="11" t="s">
        <v>88</v>
      </c>
      <c r="G311" s="25">
        <f>COUNTIF(WeekdayMeals!$C$2:$E$8,B311)</f>
        <v>0</v>
      </c>
      <c r="H311" s="25">
        <f t="shared" si="4"/>
        <v>0</v>
      </c>
      <c r="I311" s="25">
        <f>INDEX(IngredTable[Price],MATCH(Table4[[#This Row],[Ingredient]],IngredTable[Ingredients],0))</f>
        <v>0</v>
      </c>
      <c r="J311" s="25">
        <f>Table4[[#This Row],[Qty]]*Table4[[#This Row],[Unit Cost]]</f>
        <v>0</v>
      </c>
    </row>
    <row r="312" spans="2:10" x14ac:dyDescent="0.25">
      <c r="B312" s="11" t="s">
        <v>255</v>
      </c>
      <c r="C312" s="10">
        <v>2</v>
      </c>
      <c r="D312" s="11" t="s">
        <v>186</v>
      </c>
      <c r="E312" s="11" t="s">
        <v>270</v>
      </c>
      <c r="F312" s="11" t="s">
        <v>88</v>
      </c>
      <c r="G312" s="25">
        <f>COUNTIF(WeekdayMeals!$C$2:$E$8,B312)</f>
        <v>0</v>
      </c>
      <c r="H312" s="25">
        <f t="shared" si="4"/>
        <v>0</v>
      </c>
      <c r="I312" s="25">
        <f>INDEX(IngredTable[Price],MATCH(Table4[[#This Row],[Ingredient]],IngredTable[Ingredients],0))</f>
        <v>0.49</v>
      </c>
      <c r="J312" s="25">
        <f>Table4[[#This Row],[Qty]]*Table4[[#This Row],[Unit Cost]]</f>
        <v>0</v>
      </c>
    </row>
    <row r="313" spans="2:10" x14ac:dyDescent="0.25">
      <c r="B313" s="11" t="s">
        <v>255</v>
      </c>
      <c r="C313" s="10">
        <v>1</v>
      </c>
      <c r="D313" s="11" t="s">
        <v>186</v>
      </c>
      <c r="E313" s="11" t="s">
        <v>268</v>
      </c>
      <c r="F313" s="11" t="s">
        <v>88</v>
      </c>
      <c r="G313" s="25">
        <f>COUNTIF(WeekdayMeals!$C$2:$E$8,B313)</f>
        <v>0</v>
      </c>
      <c r="H313" s="25">
        <f t="shared" si="4"/>
        <v>0</v>
      </c>
      <c r="I313" s="25">
        <f>INDEX(IngredTable[Price],MATCH(Table4[[#This Row],[Ingredient]],IngredTable[Ingredients],0))</f>
        <v>0.23</v>
      </c>
      <c r="J313" s="25">
        <f>Table4[[#This Row],[Qty]]*Table4[[#This Row],[Unit Cost]]</f>
        <v>0</v>
      </c>
    </row>
    <row r="314" spans="2:10" x14ac:dyDescent="0.25">
      <c r="B314" s="11" t="s">
        <v>256</v>
      </c>
      <c r="C314" s="10">
        <v>0.5</v>
      </c>
      <c r="D314" s="11" t="s">
        <v>184</v>
      </c>
      <c r="E314" s="11" t="s">
        <v>164</v>
      </c>
      <c r="F314" s="11" t="s">
        <v>57</v>
      </c>
      <c r="G314" s="25">
        <f>COUNTIF(WeekdayMeals!$C$2:$E$8,B314)</f>
        <v>0</v>
      </c>
      <c r="H314" s="25">
        <f t="shared" si="4"/>
        <v>0</v>
      </c>
      <c r="I314" s="25">
        <f>INDEX(IngredTable[Price],MATCH(Table4[[#This Row],[Ingredient]],IngredTable[Ingredients],0))</f>
        <v>0</v>
      </c>
      <c r="J314" s="25">
        <f>Table4[[#This Row],[Qty]]*Table4[[#This Row],[Unit Cost]]</f>
        <v>0</v>
      </c>
    </row>
    <row r="315" spans="2:10" x14ac:dyDescent="0.25">
      <c r="B315" s="11" t="s">
        <v>256</v>
      </c>
      <c r="C315" s="10">
        <v>2</v>
      </c>
      <c r="D315" s="11" t="s">
        <v>186</v>
      </c>
      <c r="E315" s="11" t="s">
        <v>116</v>
      </c>
      <c r="F315" s="11" t="s">
        <v>57</v>
      </c>
      <c r="G315" s="25">
        <f>COUNTIF(WeekdayMeals!$C$2:$E$8,B315)</f>
        <v>0</v>
      </c>
      <c r="H315" s="25">
        <f t="shared" si="4"/>
        <v>0</v>
      </c>
      <c r="I315" s="25">
        <f>INDEX(IngredTable[Price],MATCH(Table4[[#This Row],[Ingredient]],IngredTable[Ingredients],0))</f>
        <v>0</v>
      </c>
      <c r="J315" s="25">
        <f>Table4[[#This Row],[Qty]]*Table4[[#This Row],[Unit Cost]]</f>
        <v>0</v>
      </c>
    </row>
    <row r="316" spans="2:10" x14ac:dyDescent="0.25">
      <c r="B316" s="11" t="s">
        <v>256</v>
      </c>
      <c r="C316" s="10">
        <v>1</v>
      </c>
      <c r="D316" s="11" t="s">
        <v>186</v>
      </c>
      <c r="E316" s="11" t="s">
        <v>268</v>
      </c>
      <c r="F316" s="11" t="s">
        <v>88</v>
      </c>
      <c r="G316" s="25">
        <f>COUNTIF(WeekdayMeals!$C$2:$E$8,B316)</f>
        <v>0</v>
      </c>
      <c r="H316" s="25">
        <f t="shared" si="4"/>
        <v>0</v>
      </c>
      <c r="I316" s="25">
        <f>INDEX(IngredTable[Price],MATCH(Table4[[#This Row],[Ingredient]],IngredTable[Ingredients],0))</f>
        <v>0.23</v>
      </c>
      <c r="J316" s="25">
        <f>Table4[[#This Row],[Qty]]*Table4[[#This Row],[Unit Cost]]</f>
        <v>0</v>
      </c>
    </row>
    <row r="317" spans="2:10" x14ac:dyDescent="0.25">
      <c r="B317" s="11" t="s">
        <v>256</v>
      </c>
      <c r="C317" s="10">
        <v>1</v>
      </c>
      <c r="D317" s="11" t="s">
        <v>186</v>
      </c>
      <c r="E317" s="11" t="s">
        <v>262</v>
      </c>
      <c r="F317" s="11" t="s">
        <v>88</v>
      </c>
      <c r="G317" s="25">
        <f>COUNTIF(WeekdayMeals!$C$2:$E$8,B317)</f>
        <v>0</v>
      </c>
      <c r="H317" s="25">
        <f t="shared" si="4"/>
        <v>0</v>
      </c>
      <c r="I317" s="25">
        <f>INDEX(IngredTable[Price],MATCH(Table4[[#This Row],[Ingredient]],IngredTable[Ingredients],0))</f>
        <v>0</v>
      </c>
      <c r="J317" s="25">
        <f>Table4[[#This Row],[Qty]]*Table4[[#This Row],[Unit Cost]]</f>
        <v>0</v>
      </c>
    </row>
    <row r="318" spans="2:10" x14ac:dyDescent="0.25">
      <c r="B318" s="11" t="s">
        <v>256</v>
      </c>
      <c r="C318" s="10">
        <v>0.5</v>
      </c>
      <c r="D318" s="11" t="s">
        <v>186</v>
      </c>
      <c r="E318" s="11" t="s">
        <v>271</v>
      </c>
      <c r="F318" s="11" t="s">
        <v>57</v>
      </c>
      <c r="G318" s="25">
        <f>COUNTIF(WeekdayMeals!$C$2:$E$8,B318)</f>
        <v>0</v>
      </c>
      <c r="H318" s="25">
        <f t="shared" si="4"/>
        <v>0</v>
      </c>
      <c r="I318" s="25">
        <f>INDEX(IngredTable[Price],MATCH(Table4[[#This Row],[Ingredient]],IngredTable[Ingredients],0))</f>
        <v>0</v>
      </c>
      <c r="J318" s="25">
        <f>Table4[[#This Row],[Qty]]*Table4[[#This Row],[Unit Cost]]</f>
        <v>0</v>
      </c>
    </row>
    <row r="319" spans="2:10" x14ac:dyDescent="0.25">
      <c r="B319" s="11" t="s">
        <v>256</v>
      </c>
      <c r="C319" s="10">
        <v>0.2</v>
      </c>
      <c r="D319" s="11" t="s">
        <v>185</v>
      </c>
      <c r="E319" s="11" t="s">
        <v>273</v>
      </c>
      <c r="F319" s="11" t="s">
        <v>58</v>
      </c>
      <c r="G319" s="25">
        <f>COUNTIF(WeekdayMeals!$C$2:$E$8,B319)</f>
        <v>0</v>
      </c>
      <c r="H319" s="25">
        <f t="shared" si="4"/>
        <v>0</v>
      </c>
      <c r="I319" s="25">
        <f>INDEX(IngredTable[Price],MATCH(Table4[[#This Row],[Ingredient]],IngredTable[Ingredients],0))</f>
        <v>0</v>
      </c>
      <c r="J319" s="25">
        <f>Table4[[#This Row],[Qty]]*Table4[[#This Row],[Unit Cost]]</f>
        <v>0</v>
      </c>
    </row>
    <row r="320" spans="2:10" x14ac:dyDescent="0.25">
      <c r="B320" s="11" t="s">
        <v>256</v>
      </c>
      <c r="C320" s="10">
        <v>0.03</v>
      </c>
      <c r="D320" s="11" t="s">
        <v>184</v>
      </c>
      <c r="E320" s="11" t="s">
        <v>272</v>
      </c>
      <c r="F320" s="11" t="s">
        <v>85</v>
      </c>
      <c r="G320" s="25">
        <f>COUNTIF(WeekdayMeals!$C$2:$E$8,B320)</f>
        <v>0</v>
      </c>
      <c r="H320" s="25">
        <f t="shared" si="4"/>
        <v>0</v>
      </c>
      <c r="I320" s="25">
        <f>INDEX(IngredTable[Price],MATCH(Table4[[#This Row],[Ingredient]],IngredTable[Ingredients],0))</f>
        <v>0</v>
      </c>
      <c r="J320" s="25">
        <f>Table4[[#This Row],[Qty]]*Table4[[#This Row],[Unit Cost]]</f>
        <v>0</v>
      </c>
    </row>
    <row r="321" spans="2:10" x14ac:dyDescent="0.25">
      <c r="B321" s="11" t="s">
        <v>256</v>
      </c>
      <c r="C321" s="10">
        <v>0.05</v>
      </c>
      <c r="D321" s="11" t="s">
        <v>184</v>
      </c>
      <c r="E321" s="11" t="s">
        <v>274</v>
      </c>
      <c r="F321" s="11" t="s">
        <v>85</v>
      </c>
      <c r="G321" s="25">
        <f>COUNTIF(WeekdayMeals!$C$2:$E$8,B321)</f>
        <v>0</v>
      </c>
      <c r="H321" s="25">
        <f t="shared" si="4"/>
        <v>0</v>
      </c>
      <c r="I321" s="25">
        <f>INDEX(IngredTable[Price],MATCH(Table4[[#This Row],[Ingredient]],IngredTable[Ingredients],0))</f>
        <v>0</v>
      </c>
      <c r="J321" s="25">
        <f>Table4[[#This Row],[Qty]]*Table4[[#This Row],[Unit Cost]]</f>
        <v>0</v>
      </c>
    </row>
    <row r="322" spans="2:10" x14ac:dyDescent="0.25">
      <c r="B322" s="11" t="s">
        <v>257</v>
      </c>
      <c r="C322" s="10">
        <v>1</v>
      </c>
      <c r="D322" s="11" t="s">
        <v>186</v>
      </c>
      <c r="E322" s="11" t="s">
        <v>262</v>
      </c>
      <c r="F322" s="11" t="s">
        <v>88</v>
      </c>
      <c r="G322" s="25">
        <f>COUNTIF(WeekdayMeals!$C$2:$E$8,B322)</f>
        <v>0</v>
      </c>
      <c r="H322" s="25">
        <f t="shared" ref="H322:H385" si="5">C322*G322</f>
        <v>0</v>
      </c>
      <c r="I322" s="25">
        <f>INDEX(IngredTable[Price],MATCH(Table4[[#This Row],[Ingredient]],IngredTable[Ingredients],0))</f>
        <v>0</v>
      </c>
      <c r="J322" s="25">
        <f>Table4[[#This Row],[Qty]]*Table4[[#This Row],[Unit Cost]]</f>
        <v>0</v>
      </c>
    </row>
    <row r="323" spans="2:10" x14ac:dyDescent="0.25">
      <c r="B323" s="11" t="s">
        <v>257</v>
      </c>
      <c r="C323" s="10">
        <v>1</v>
      </c>
      <c r="D323" s="11" t="s">
        <v>186</v>
      </c>
      <c r="E323" s="11" t="s">
        <v>275</v>
      </c>
      <c r="F323" s="11" t="s">
        <v>88</v>
      </c>
      <c r="G323" s="25">
        <f>COUNTIF(WeekdayMeals!$C$2:$E$8,B323)</f>
        <v>0</v>
      </c>
      <c r="H323" s="25">
        <f t="shared" si="5"/>
        <v>0</v>
      </c>
      <c r="I323" s="25">
        <f>INDEX(IngredTable[Price],MATCH(Table4[[#This Row],[Ingredient]],IngredTable[Ingredients],0))</f>
        <v>0</v>
      </c>
      <c r="J323" s="25">
        <f>Table4[[#This Row],[Qty]]*Table4[[#This Row],[Unit Cost]]</f>
        <v>0</v>
      </c>
    </row>
    <row r="324" spans="2:10" x14ac:dyDescent="0.25">
      <c r="B324" s="11" t="s">
        <v>257</v>
      </c>
      <c r="C324" s="10">
        <v>0.25</v>
      </c>
      <c r="D324" s="11" t="s">
        <v>186</v>
      </c>
      <c r="E324" s="11" t="s">
        <v>228</v>
      </c>
      <c r="F324" s="11" t="s">
        <v>57</v>
      </c>
      <c r="G324" s="25">
        <f>COUNTIF(WeekdayMeals!$C$2:$E$8,B324)</f>
        <v>0</v>
      </c>
      <c r="H324" s="25">
        <f t="shared" si="5"/>
        <v>0</v>
      </c>
      <c r="I324" s="25">
        <f>INDEX(IngredTable[Price],MATCH(Table4[[#This Row],[Ingredient]],IngredTable[Ingredients],0))</f>
        <v>0</v>
      </c>
      <c r="J324" s="25">
        <f>Table4[[#This Row],[Qty]]*Table4[[#This Row],[Unit Cost]]</f>
        <v>0</v>
      </c>
    </row>
    <row r="325" spans="2:10" x14ac:dyDescent="0.25">
      <c r="B325" s="11" t="s">
        <v>257</v>
      </c>
      <c r="C325" s="10">
        <v>0.5</v>
      </c>
      <c r="D325" s="11" t="s">
        <v>186</v>
      </c>
      <c r="E325" s="11" t="s">
        <v>87</v>
      </c>
      <c r="F325" s="11" t="s">
        <v>88</v>
      </c>
      <c r="G325" s="25">
        <f>COUNTIF(WeekdayMeals!$C$2:$E$8,B325)</f>
        <v>0</v>
      </c>
      <c r="H325" s="25">
        <f t="shared" si="5"/>
        <v>0</v>
      </c>
      <c r="I325" s="25">
        <f>INDEX(IngredTable[Price],MATCH(Table4[[#This Row],[Ingredient]],IngredTable[Ingredients],0))</f>
        <v>0.5</v>
      </c>
      <c r="J325" s="25">
        <f>Table4[[#This Row],[Qty]]*Table4[[#This Row],[Unit Cost]]</f>
        <v>0</v>
      </c>
    </row>
    <row r="326" spans="2:10" x14ac:dyDescent="0.25">
      <c r="B326" s="11" t="s">
        <v>257</v>
      </c>
      <c r="C326" s="10">
        <v>0.01</v>
      </c>
      <c r="D326" s="11" t="s">
        <v>185</v>
      </c>
      <c r="E326" s="11" t="s">
        <v>276</v>
      </c>
      <c r="F326" s="11" t="s">
        <v>85</v>
      </c>
      <c r="G326" s="25">
        <f>COUNTIF(WeekdayMeals!$C$2:$E$8,B326)</f>
        <v>0</v>
      </c>
      <c r="H326" s="25">
        <f t="shared" si="5"/>
        <v>0</v>
      </c>
      <c r="I326" s="25">
        <f>INDEX(IngredTable[Price],MATCH(Table4[[#This Row],[Ingredient]],IngredTable[Ingredients],0))</f>
        <v>0</v>
      </c>
      <c r="J326" s="25">
        <f>Table4[[#This Row],[Qty]]*Table4[[#This Row],[Unit Cost]]</f>
        <v>0</v>
      </c>
    </row>
    <row r="327" spans="2:10" x14ac:dyDescent="0.25">
      <c r="B327" s="11" t="s">
        <v>257</v>
      </c>
      <c r="C327" s="10">
        <v>0.01</v>
      </c>
      <c r="D327" s="11" t="s">
        <v>184</v>
      </c>
      <c r="E327" s="11" t="s">
        <v>277</v>
      </c>
      <c r="F327" s="11" t="s">
        <v>101</v>
      </c>
      <c r="G327" s="25">
        <f>COUNTIF(WeekdayMeals!$C$2:$E$8,B327)</f>
        <v>0</v>
      </c>
      <c r="H327" s="25">
        <f t="shared" si="5"/>
        <v>0</v>
      </c>
      <c r="I327" s="25">
        <f>INDEX(IngredTable[Price],MATCH(Table4[[#This Row],[Ingredient]],IngredTable[Ingredients],0))</f>
        <v>0</v>
      </c>
      <c r="J327" s="25">
        <f>Table4[[#This Row],[Qty]]*Table4[[#This Row],[Unit Cost]]</f>
        <v>0</v>
      </c>
    </row>
    <row r="328" spans="2:10" x14ac:dyDescent="0.25">
      <c r="B328" s="11" t="s">
        <v>257</v>
      </c>
      <c r="C328" s="10">
        <v>0.15</v>
      </c>
      <c r="D328" s="11" t="s">
        <v>185</v>
      </c>
      <c r="E328" s="11" t="s">
        <v>273</v>
      </c>
      <c r="F328" s="11" t="s">
        <v>58</v>
      </c>
      <c r="G328" s="25">
        <f>COUNTIF(WeekdayMeals!$C$2:$E$8,B328)</f>
        <v>0</v>
      </c>
      <c r="H328" s="25">
        <f t="shared" si="5"/>
        <v>0</v>
      </c>
      <c r="I328" s="25">
        <f>INDEX(IngredTable[Price],MATCH(Table4[[#This Row],[Ingredient]],IngredTable[Ingredients],0))</f>
        <v>0</v>
      </c>
      <c r="J328" s="25">
        <f>Table4[[#This Row],[Qty]]*Table4[[#This Row],[Unit Cost]]</f>
        <v>0</v>
      </c>
    </row>
    <row r="329" spans="2:10" x14ac:dyDescent="0.25">
      <c r="B329" s="11" t="s">
        <v>257</v>
      </c>
      <c r="C329" s="10">
        <v>0.5</v>
      </c>
      <c r="D329" s="11" t="s">
        <v>184</v>
      </c>
      <c r="E329" s="11" t="s">
        <v>164</v>
      </c>
      <c r="F329" s="11" t="s">
        <v>57</v>
      </c>
      <c r="G329" s="25">
        <f>COUNTIF(WeekdayMeals!$C$2:$E$8,B329)</f>
        <v>0</v>
      </c>
      <c r="H329" s="25">
        <f t="shared" si="5"/>
        <v>0</v>
      </c>
      <c r="I329" s="25">
        <f>INDEX(IngredTable[Price],MATCH(Table4[[#This Row],[Ingredient]],IngredTable[Ingredients],0))</f>
        <v>0</v>
      </c>
      <c r="J329" s="25">
        <f>Table4[[#This Row],[Qty]]*Table4[[#This Row],[Unit Cost]]</f>
        <v>0</v>
      </c>
    </row>
    <row r="330" spans="2:10" x14ac:dyDescent="0.25">
      <c r="B330" s="11" t="s">
        <v>258</v>
      </c>
      <c r="C330" s="10">
        <v>2</v>
      </c>
      <c r="D330" s="11" t="s">
        <v>186</v>
      </c>
      <c r="E330" s="11" t="s">
        <v>284</v>
      </c>
      <c r="F330" s="11" t="s">
        <v>88</v>
      </c>
      <c r="G330" s="25">
        <f>COUNTIF(WeekdayMeals!$C$2:$E$8,B330)</f>
        <v>0</v>
      </c>
      <c r="H330" s="25">
        <f t="shared" si="5"/>
        <v>0</v>
      </c>
      <c r="I330" s="25">
        <f>INDEX(IngredTable[Price],MATCH(Table4[[#This Row],[Ingredient]],IngredTable[Ingredients],0))</f>
        <v>0</v>
      </c>
      <c r="J330" s="25">
        <f>Table4[[#This Row],[Qty]]*Table4[[#This Row],[Unit Cost]]</f>
        <v>0</v>
      </c>
    </row>
    <row r="331" spans="2:10" x14ac:dyDescent="0.25">
      <c r="B331" s="11" t="s">
        <v>258</v>
      </c>
      <c r="C331" s="10">
        <v>0.5</v>
      </c>
      <c r="D331" s="11" t="s">
        <v>186</v>
      </c>
      <c r="E331" s="11" t="s">
        <v>87</v>
      </c>
      <c r="F331" s="11" t="s">
        <v>88</v>
      </c>
      <c r="G331" s="25">
        <f>COUNTIF(WeekdayMeals!$C$2:$E$8,B331)</f>
        <v>0</v>
      </c>
      <c r="H331" s="25">
        <f t="shared" si="5"/>
        <v>0</v>
      </c>
      <c r="I331" s="25">
        <f>INDEX(IngredTable[Price],MATCH(Table4[[#This Row],[Ingredient]],IngredTable[Ingredients],0))</f>
        <v>0.5</v>
      </c>
      <c r="J331" s="25">
        <f>Table4[[#This Row],[Qty]]*Table4[[#This Row],[Unit Cost]]</f>
        <v>0</v>
      </c>
    </row>
    <row r="332" spans="2:10" x14ac:dyDescent="0.25">
      <c r="B332" s="11" t="s">
        <v>258</v>
      </c>
      <c r="C332" s="10">
        <v>0.3</v>
      </c>
      <c r="D332" s="11" t="s">
        <v>184</v>
      </c>
      <c r="E332" s="11" t="s">
        <v>285</v>
      </c>
      <c r="F332" s="11" t="s">
        <v>57</v>
      </c>
      <c r="G332" s="25">
        <f>COUNTIF(WeekdayMeals!$C$2:$E$8,B332)</f>
        <v>0</v>
      </c>
      <c r="H332" s="25">
        <f t="shared" si="5"/>
        <v>0</v>
      </c>
      <c r="I332" s="25">
        <f>INDEX(IngredTable[Price],MATCH(Table4[[#This Row],[Ingredient]],IngredTable[Ingredients],0))</f>
        <v>0</v>
      </c>
      <c r="J332" s="25">
        <f>Table4[[#This Row],[Qty]]*Table4[[#This Row],[Unit Cost]]</f>
        <v>0</v>
      </c>
    </row>
    <row r="333" spans="2:10" x14ac:dyDescent="0.25">
      <c r="B333" s="11" t="s">
        <v>259</v>
      </c>
      <c r="C333" s="10">
        <v>1</v>
      </c>
      <c r="D333" s="11" t="s">
        <v>286</v>
      </c>
      <c r="E333" s="11" t="s">
        <v>287</v>
      </c>
      <c r="F333" s="11" t="s">
        <v>60</v>
      </c>
      <c r="G333" s="25">
        <f>COUNTIF(WeekdayMeals!$C$2:$E$8,B333)</f>
        <v>0</v>
      </c>
      <c r="H333" s="25">
        <f t="shared" si="5"/>
        <v>0</v>
      </c>
      <c r="I333" s="25">
        <f>INDEX(IngredTable[Price],MATCH(Table4[[#This Row],[Ingredient]],IngredTable[Ingredients],0))</f>
        <v>0</v>
      </c>
      <c r="J333" s="25">
        <f>Table4[[#This Row],[Qty]]*Table4[[#This Row],[Unit Cost]]</f>
        <v>0</v>
      </c>
    </row>
    <row r="334" spans="2:10" x14ac:dyDescent="0.25">
      <c r="B334" s="11" t="s">
        <v>259</v>
      </c>
      <c r="C334" s="10">
        <v>2</v>
      </c>
      <c r="D334" s="11" t="s">
        <v>186</v>
      </c>
      <c r="E334" s="11" t="s">
        <v>275</v>
      </c>
      <c r="F334" s="11" t="s">
        <v>88</v>
      </c>
      <c r="G334" s="25">
        <f>COUNTIF(WeekdayMeals!$C$2:$E$8,B334)</f>
        <v>0</v>
      </c>
      <c r="H334" s="25">
        <f t="shared" si="5"/>
        <v>0</v>
      </c>
      <c r="I334" s="25">
        <f>INDEX(IngredTable[Price],MATCH(Table4[[#This Row],[Ingredient]],IngredTable[Ingredients],0))</f>
        <v>0</v>
      </c>
      <c r="J334" s="25">
        <f>Table4[[#This Row],[Qty]]*Table4[[#This Row],[Unit Cost]]</f>
        <v>0</v>
      </c>
    </row>
    <row r="335" spans="2:10" x14ac:dyDescent="0.25">
      <c r="B335" s="11" t="s">
        <v>259</v>
      </c>
      <c r="C335" s="10">
        <v>1</v>
      </c>
      <c r="D335" s="11" t="s">
        <v>186</v>
      </c>
      <c r="E335" s="11" t="s">
        <v>270</v>
      </c>
      <c r="F335" s="11" t="s">
        <v>88</v>
      </c>
      <c r="G335" s="25">
        <f>COUNTIF(WeekdayMeals!$C$2:$E$8,B335)</f>
        <v>0</v>
      </c>
      <c r="H335" s="25">
        <f t="shared" si="5"/>
        <v>0</v>
      </c>
      <c r="I335" s="25">
        <f>INDEX(IngredTable[Price],MATCH(Table4[[#This Row],[Ingredient]],IngredTable[Ingredients],0))</f>
        <v>0.49</v>
      </c>
      <c r="J335" s="25">
        <f>Table4[[#This Row],[Qty]]*Table4[[#This Row],[Unit Cost]]</f>
        <v>0</v>
      </c>
    </row>
    <row r="336" spans="2:10" x14ac:dyDescent="0.25">
      <c r="B336" s="11" t="s">
        <v>259</v>
      </c>
      <c r="C336" s="10">
        <v>0.01</v>
      </c>
      <c r="D336" s="11" t="s">
        <v>184</v>
      </c>
      <c r="E336" s="11" t="s">
        <v>288</v>
      </c>
      <c r="F336" s="11" t="s">
        <v>57</v>
      </c>
      <c r="G336" s="25">
        <f>COUNTIF(WeekdayMeals!$C$2:$E$8,B336)</f>
        <v>0</v>
      </c>
      <c r="H336" s="25">
        <f t="shared" si="5"/>
        <v>0</v>
      </c>
      <c r="I336" s="25">
        <f>INDEX(IngredTable[Price],MATCH(Table4[[#This Row],[Ingredient]],IngredTable[Ingredients],0))</f>
        <v>0</v>
      </c>
      <c r="J336" s="25">
        <f>Table4[[#This Row],[Qty]]*Table4[[#This Row],[Unit Cost]]</f>
        <v>0</v>
      </c>
    </row>
    <row r="337" spans="2:10" x14ac:dyDescent="0.25">
      <c r="B337" s="11" t="s">
        <v>165</v>
      </c>
      <c r="C337" s="10">
        <v>7.0000000000000007E-2</v>
      </c>
      <c r="D337" s="11" t="s">
        <v>184</v>
      </c>
      <c r="E337" s="11" t="s">
        <v>160</v>
      </c>
      <c r="F337" s="11" t="s">
        <v>57</v>
      </c>
      <c r="G337" s="25">
        <f>COUNTIF(WeekdayMeals!$C$2:$E$8,B337)</f>
        <v>0</v>
      </c>
      <c r="H337" s="25">
        <f t="shared" si="5"/>
        <v>0</v>
      </c>
      <c r="I337" s="25">
        <f>INDEX(IngredTable[Price],MATCH(Table4[[#This Row],[Ingredient]],IngredTable[Ingredients],0))</f>
        <v>0</v>
      </c>
      <c r="J337" s="25">
        <f>Table4[[#This Row],[Qty]]*Table4[[#This Row],[Unit Cost]]</f>
        <v>0</v>
      </c>
    </row>
    <row r="338" spans="2:10" x14ac:dyDescent="0.25">
      <c r="B338" s="11" t="s">
        <v>165</v>
      </c>
      <c r="C338" s="10">
        <v>0.5</v>
      </c>
      <c r="D338" s="11" t="s">
        <v>180</v>
      </c>
      <c r="E338" s="11" t="s">
        <v>167</v>
      </c>
      <c r="F338" s="11" t="s">
        <v>45</v>
      </c>
      <c r="G338" s="25">
        <f>COUNTIF(WeekdayMeals!$C$2:$E$8,B338)</f>
        <v>0</v>
      </c>
      <c r="H338" s="25">
        <f t="shared" si="5"/>
        <v>0</v>
      </c>
      <c r="I338" s="25">
        <f>INDEX(IngredTable[Price],MATCH(Table4[[#This Row],[Ingredient]],IngredTable[Ingredients],0))</f>
        <v>0</v>
      </c>
      <c r="J338" s="25">
        <f>Table4[[#This Row],[Qty]]*Table4[[#This Row],[Unit Cost]]</f>
        <v>0</v>
      </c>
    </row>
    <row r="339" spans="2:10" x14ac:dyDescent="0.25">
      <c r="B339" s="11" t="s">
        <v>165</v>
      </c>
      <c r="C339" s="10">
        <v>15</v>
      </c>
      <c r="D339" s="11" t="s">
        <v>186</v>
      </c>
      <c r="E339" s="11" t="s">
        <v>166</v>
      </c>
      <c r="F339" s="11" t="s">
        <v>92</v>
      </c>
      <c r="G339" s="25">
        <f>COUNTIF(WeekdayMeals!$C$2:$E$8,B339)</f>
        <v>0</v>
      </c>
      <c r="H339" s="25">
        <f t="shared" si="5"/>
        <v>0</v>
      </c>
      <c r="I339" s="25">
        <f>INDEX(IngredTable[Price],MATCH(Table4[[#This Row],[Ingredient]],IngredTable[Ingredients],0))</f>
        <v>0</v>
      </c>
      <c r="J339" s="25">
        <f>Table4[[#This Row],[Qty]]*Table4[[#This Row],[Unit Cost]]</f>
        <v>0</v>
      </c>
    </row>
    <row r="340" spans="2:10" x14ac:dyDescent="0.25">
      <c r="B340" s="11" t="s">
        <v>165</v>
      </c>
      <c r="C340" s="10">
        <v>2</v>
      </c>
      <c r="D340" s="11" t="s">
        <v>186</v>
      </c>
      <c r="E340" s="11" t="s">
        <v>51</v>
      </c>
      <c r="F340" s="11" t="s">
        <v>85</v>
      </c>
      <c r="G340" s="25">
        <f>COUNTIF(WeekdayMeals!$C$2:$E$8,B340)</f>
        <v>0</v>
      </c>
      <c r="H340" s="25">
        <f t="shared" si="5"/>
        <v>0</v>
      </c>
      <c r="I340" s="25">
        <f>INDEX(IngredTable[Price],MATCH(Table4[[#This Row],[Ingredient]],IngredTable[Ingredients],0))</f>
        <v>0</v>
      </c>
      <c r="J340" s="25">
        <f>Table4[[#This Row],[Qty]]*Table4[[#This Row],[Unit Cost]]</f>
        <v>0</v>
      </c>
    </row>
    <row r="341" spans="2:10" x14ac:dyDescent="0.25">
      <c r="B341" s="11" t="s">
        <v>165</v>
      </c>
      <c r="C341" s="10">
        <v>1</v>
      </c>
      <c r="D341" s="11" t="s">
        <v>186</v>
      </c>
      <c r="E341" s="11" t="s">
        <v>50</v>
      </c>
      <c r="F341" s="11" t="s">
        <v>57</v>
      </c>
      <c r="G341" s="25">
        <f>COUNTIF(WeekdayMeals!$C$2:$E$8,B341)</f>
        <v>0</v>
      </c>
      <c r="H341" s="25">
        <f t="shared" si="5"/>
        <v>0</v>
      </c>
      <c r="I341" s="25">
        <f>INDEX(IngredTable[Price],MATCH(Table4[[#This Row],[Ingredient]],IngredTable[Ingredients],0))</f>
        <v>0</v>
      </c>
      <c r="J341" s="25">
        <f>Table4[[#This Row],[Qty]]*Table4[[#This Row],[Unit Cost]]</f>
        <v>0</v>
      </c>
    </row>
    <row r="342" spans="2:10" x14ac:dyDescent="0.25">
      <c r="B342" s="11" t="s">
        <v>43</v>
      </c>
      <c r="C342" s="10">
        <v>1</v>
      </c>
      <c r="D342" s="11" t="s">
        <v>179</v>
      </c>
      <c r="E342" s="11" t="s">
        <v>49</v>
      </c>
      <c r="F342" s="12" t="s">
        <v>56</v>
      </c>
      <c r="G342" s="25">
        <f>COUNTIF(WeekdayMeals!$C$2:$E$8,B342)</f>
        <v>0</v>
      </c>
      <c r="H342" s="25">
        <f t="shared" si="5"/>
        <v>0</v>
      </c>
      <c r="I342" s="25">
        <f>INDEX(IngredTable[Price],MATCH(Table4[[#This Row],[Ingredient]],IngredTable[Ingredients],0))</f>
        <v>0</v>
      </c>
      <c r="J342" s="25">
        <f>Table4[[#This Row],[Qty]]*Table4[[#This Row],[Unit Cost]]</f>
        <v>0</v>
      </c>
    </row>
    <row r="343" spans="2:10" x14ac:dyDescent="0.25">
      <c r="B343" s="11" t="s">
        <v>43</v>
      </c>
      <c r="C343" s="10">
        <v>1</v>
      </c>
      <c r="D343" s="11" t="s">
        <v>179</v>
      </c>
      <c r="E343" s="11" t="s">
        <v>47</v>
      </c>
      <c r="F343" s="12" t="s">
        <v>56</v>
      </c>
      <c r="G343" s="25">
        <f>COUNTIF(WeekdayMeals!$C$2:$E$8,B343)</f>
        <v>0</v>
      </c>
      <c r="H343" s="25">
        <f t="shared" si="5"/>
        <v>0</v>
      </c>
      <c r="I343" s="25">
        <f>INDEX(IngredTable[Price],MATCH(Table4[[#This Row],[Ingredient]],IngredTable[Ingredients],0))</f>
        <v>0</v>
      </c>
      <c r="J343" s="25">
        <f>Table4[[#This Row],[Qty]]*Table4[[#This Row],[Unit Cost]]</f>
        <v>0</v>
      </c>
    </row>
    <row r="344" spans="2:10" x14ac:dyDescent="0.25">
      <c r="B344" s="11" t="s">
        <v>43</v>
      </c>
      <c r="C344" s="10">
        <v>1</v>
      </c>
      <c r="D344" s="11" t="s">
        <v>182</v>
      </c>
      <c r="E344" s="11" t="s">
        <v>48</v>
      </c>
      <c r="F344" s="12" t="s">
        <v>56</v>
      </c>
      <c r="G344" s="25">
        <f>COUNTIF(WeekdayMeals!$C$2:$E$8,B344)</f>
        <v>0</v>
      </c>
      <c r="H344" s="25">
        <f t="shared" si="5"/>
        <v>0</v>
      </c>
      <c r="I344" s="25">
        <f>INDEX(IngredTable[Price],MATCH(Table4[[#This Row],[Ingredient]],IngredTable[Ingredients],0))</f>
        <v>0</v>
      </c>
      <c r="J344" s="25">
        <f>Table4[[#This Row],[Qty]]*Table4[[#This Row],[Unit Cost]]</f>
        <v>0</v>
      </c>
    </row>
    <row r="345" spans="2:10" x14ac:dyDescent="0.25">
      <c r="B345" s="11" t="s">
        <v>43</v>
      </c>
      <c r="C345" s="10">
        <v>0.3</v>
      </c>
      <c r="D345" s="11" t="s">
        <v>184</v>
      </c>
      <c r="E345" s="11" t="s">
        <v>44</v>
      </c>
      <c r="F345" s="12" t="s">
        <v>45</v>
      </c>
      <c r="G345" s="25">
        <f>COUNTIF(WeekdayMeals!$C$2:$E$8,B345)</f>
        <v>0</v>
      </c>
      <c r="H345" s="25">
        <f t="shared" si="5"/>
        <v>0</v>
      </c>
      <c r="I345" s="25">
        <f>INDEX(IngredTable[Price],MATCH(Table4[[#This Row],[Ingredient]],IngredTable[Ingredients],0))</f>
        <v>0</v>
      </c>
      <c r="J345" s="25">
        <f>Table4[[#This Row],[Qty]]*Table4[[#This Row],[Unit Cost]]</f>
        <v>0</v>
      </c>
    </row>
    <row r="346" spans="2:10" x14ac:dyDescent="0.25">
      <c r="B346" s="11" t="s">
        <v>43</v>
      </c>
      <c r="C346" s="10">
        <v>0.5</v>
      </c>
      <c r="D346" s="11" t="s">
        <v>184</v>
      </c>
      <c r="E346" s="11" t="s">
        <v>46</v>
      </c>
      <c r="F346" s="12" t="s">
        <v>55</v>
      </c>
      <c r="G346" s="25">
        <f>COUNTIF(WeekdayMeals!$C$2:$E$8,B346)</f>
        <v>0</v>
      </c>
      <c r="H346" s="25">
        <f t="shared" si="5"/>
        <v>0</v>
      </c>
      <c r="I346" s="25">
        <f>INDEX(IngredTable[Price],MATCH(Table4[[#This Row],[Ingredient]],IngredTable[Ingredients],0))</f>
        <v>0</v>
      </c>
      <c r="J346" s="25">
        <f>Table4[[#This Row],[Qty]]*Table4[[#This Row],[Unit Cost]]</f>
        <v>0</v>
      </c>
    </row>
    <row r="347" spans="2:10" x14ac:dyDescent="0.25">
      <c r="B347" s="11" t="s">
        <v>43</v>
      </c>
      <c r="C347" s="10">
        <v>0.05</v>
      </c>
      <c r="D347" s="11" t="s">
        <v>184</v>
      </c>
      <c r="E347" s="11" t="s">
        <v>52</v>
      </c>
      <c r="F347" s="12" t="s">
        <v>58</v>
      </c>
      <c r="G347" s="25">
        <f>COUNTIF(WeekdayMeals!$C$2:$E$8,B347)</f>
        <v>0</v>
      </c>
      <c r="H347" s="25">
        <f t="shared" si="5"/>
        <v>0</v>
      </c>
      <c r="I347" s="25">
        <f>INDEX(IngredTable[Price],MATCH(Table4[[#This Row],[Ingredient]],IngredTable[Ingredients],0))</f>
        <v>13.9</v>
      </c>
      <c r="J347" s="25">
        <f>Table4[[#This Row],[Qty]]*Table4[[#This Row],[Unit Cost]]</f>
        <v>0</v>
      </c>
    </row>
    <row r="348" spans="2:10" x14ac:dyDescent="0.25">
      <c r="B348" s="11" t="s">
        <v>43</v>
      </c>
      <c r="C348" s="10">
        <v>0.05</v>
      </c>
      <c r="D348" s="11" t="s">
        <v>184</v>
      </c>
      <c r="E348" s="11" t="s">
        <v>53</v>
      </c>
      <c r="F348" s="12" t="s">
        <v>58</v>
      </c>
      <c r="G348" s="25">
        <f>COUNTIF(WeekdayMeals!$C$2:$E$8,B348)</f>
        <v>0</v>
      </c>
      <c r="H348" s="25">
        <f t="shared" si="5"/>
        <v>0</v>
      </c>
      <c r="I348" s="25">
        <f>INDEX(IngredTable[Price],MATCH(Table4[[#This Row],[Ingredient]],IngredTable[Ingredients],0))</f>
        <v>0</v>
      </c>
      <c r="J348" s="25">
        <f>Table4[[#This Row],[Qty]]*Table4[[#This Row],[Unit Cost]]</f>
        <v>0</v>
      </c>
    </row>
    <row r="349" spans="2:10" x14ac:dyDescent="0.25">
      <c r="B349" s="11" t="s">
        <v>43</v>
      </c>
      <c r="C349" s="10">
        <v>2</v>
      </c>
      <c r="D349" s="11" t="s">
        <v>186</v>
      </c>
      <c r="E349" s="11" t="s">
        <v>50</v>
      </c>
      <c r="F349" s="12" t="s">
        <v>57</v>
      </c>
      <c r="G349" s="25">
        <f>COUNTIF(WeekdayMeals!$C$2:$E$8,B349)</f>
        <v>0</v>
      </c>
      <c r="H349" s="25">
        <f t="shared" si="5"/>
        <v>0</v>
      </c>
      <c r="I349" s="25">
        <f>INDEX(IngredTable[Price],MATCH(Table4[[#This Row],[Ingredient]],IngredTable[Ingredients],0))</f>
        <v>0</v>
      </c>
      <c r="J349" s="25">
        <f>Table4[[#This Row],[Qty]]*Table4[[#This Row],[Unit Cost]]</f>
        <v>0</v>
      </c>
    </row>
    <row r="350" spans="2:10" x14ac:dyDescent="0.25">
      <c r="B350" s="11" t="s">
        <v>43</v>
      </c>
      <c r="C350" s="10">
        <v>1</v>
      </c>
      <c r="D350" s="11" t="s">
        <v>186</v>
      </c>
      <c r="E350" s="11" t="s">
        <v>51</v>
      </c>
      <c r="F350" s="12" t="s">
        <v>85</v>
      </c>
      <c r="G350" s="25">
        <f>COUNTIF(WeekdayMeals!$C$2:$E$8,B350)</f>
        <v>0</v>
      </c>
      <c r="H350" s="25">
        <f t="shared" si="5"/>
        <v>0</v>
      </c>
      <c r="I350" s="25">
        <f>INDEX(IngredTable[Price],MATCH(Table4[[#This Row],[Ingredient]],IngredTable[Ingredients],0))</f>
        <v>0</v>
      </c>
      <c r="J350" s="25">
        <f>Table4[[#This Row],[Qty]]*Table4[[#This Row],[Unit Cost]]</f>
        <v>0</v>
      </c>
    </row>
    <row r="351" spans="2:10" x14ac:dyDescent="0.25">
      <c r="B351" s="11" t="s">
        <v>82</v>
      </c>
      <c r="C351" s="10">
        <v>1</v>
      </c>
      <c r="D351" s="11" t="s">
        <v>182</v>
      </c>
      <c r="E351" s="11" t="s">
        <v>138</v>
      </c>
      <c r="F351" s="12" t="s">
        <v>85</v>
      </c>
      <c r="G351" s="25">
        <f>COUNTIF(WeekdayMeals!$C$2:$E$8,B351)</f>
        <v>0</v>
      </c>
      <c r="H351" s="25">
        <f t="shared" si="5"/>
        <v>0</v>
      </c>
      <c r="I351" s="25">
        <f>INDEX(IngredTable[Price],MATCH(Table4[[#This Row],[Ingredient]],IngredTable[Ingredients],0))</f>
        <v>0.8</v>
      </c>
      <c r="J351" s="25">
        <f>Table4[[#This Row],[Qty]]*Table4[[#This Row],[Unit Cost]]</f>
        <v>0</v>
      </c>
    </row>
    <row r="352" spans="2:10" x14ac:dyDescent="0.25">
      <c r="B352" s="11" t="s">
        <v>82</v>
      </c>
      <c r="C352" s="10">
        <v>0.3</v>
      </c>
      <c r="D352" s="11" t="s">
        <v>184</v>
      </c>
      <c r="E352" s="11" t="s">
        <v>82</v>
      </c>
      <c r="F352" s="12" t="s">
        <v>55</v>
      </c>
      <c r="G352" s="25">
        <f>COUNTIF(WeekdayMeals!$C$2:$E$8,B352)</f>
        <v>0</v>
      </c>
      <c r="H352" s="25">
        <f t="shared" si="5"/>
        <v>0</v>
      </c>
      <c r="I352" s="25">
        <f>INDEX(IngredTable[Price],MATCH(Table4[[#This Row],[Ingredient]],IngredTable[Ingredients],0))</f>
        <v>0</v>
      </c>
      <c r="J352" s="25">
        <f>Table4[[#This Row],[Qty]]*Table4[[#This Row],[Unit Cost]]</f>
        <v>0</v>
      </c>
    </row>
    <row r="353" spans="2:10" x14ac:dyDescent="0.25">
      <c r="B353" s="11" t="s">
        <v>82</v>
      </c>
      <c r="C353" s="10">
        <v>0.2</v>
      </c>
      <c r="D353" s="11" t="s">
        <v>184</v>
      </c>
      <c r="E353" s="11" t="s">
        <v>83</v>
      </c>
      <c r="F353" s="12" t="s">
        <v>60</v>
      </c>
      <c r="G353" s="25">
        <f>COUNTIF(WeekdayMeals!$C$2:$E$8,B353)</f>
        <v>0</v>
      </c>
      <c r="H353" s="25">
        <f t="shared" si="5"/>
        <v>0</v>
      </c>
      <c r="I353" s="25">
        <f>INDEX(IngredTable[Price],MATCH(Table4[[#This Row],[Ingredient]],IngredTable[Ingredients],0))</f>
        <v>0</v>
      </c>
      <c r="J353" s="25">
        <f>Table4[[#This Row],[Qty]]*Table4[[#This Row],[Unit Cost]]</f>
        <v>0</v>
      </c>
    </row>
    <row r="354" spans="2:10" x14ac:dyDescent="0.25">
      <c r="B354" s="12" t="s">
        <v>82</v>
      </c>
      <c r="C354" s="10">
        <v>0.01</v>
      </c>
      <c r="D354" s="11" t="s">
        <v>185</v>
      </c>
      <c r="E354" s="11" t="s">
        <v>86</v>
      </c>
      <c r="F354" s="12" t="s">
        <v>85</v>
      </c>
      <c r="G354" s="25">
        <f>COUNTIF(WeekdayMeals!$C$2:$E$8,B354)</f>
        <v>0</v>
      </c>
      <c r="H354" s="25">
        <f t="shared" si="5"/>
        <v>0</v>
      </c>
      <c r="I354" s="25">
        <f>INDEX(IngredTable[Price],MATCH(Table4[[#This Row],[Ingredient]],IngredTable[Ingredients],0))</f>
        <v>1.19</v>
      </c>
      <c r="J354" s="25">
        <f>Table4[[#This Row],[Qty]]*Table4[[#This Row],[Unit Cost]]</f>
        <v>0</v>
      </c>
    </row>
    <row r="355" spans="2:10" x14ac:dyDescent="0.25">
      <c r="B355" s="11" t="s">
        <v>82</v>
      </c>
      <c r="C355" s="10">
        <v>0.5</v>
      </c>
      <c r="D355" s="11" t="s">
        <v>186</v>
      </c>
      <c r="E355" s="11" t="s">
        <v>87</v>
      </c>
      <c r="F355" s="11" t="s">
        <v>88</v>
      </c>
      <c r="G355" s="25">
        <f>COUNTIF(WeekdayMeals!$C$2:$E$8,B355)</f>
        <v>0</v>
      </c>
      <c r="H355" s="25">
        <f t="shared" si="5"/>
        <v>0</v>
      </c>
      <c r="I355" s="25">
        <f>INDEX(IngredTable[Price],MATCH(Table4[[#This Row],[Ingredient]],IngredTable[Ingredients],0))</f>
        <v>0.5</v>
      </c>
      <c r="J355" s="25">
        <f>Table4[[#This Row],[Qty]]*Table4[[#This Row],[Unit Cost]]</f>
        <v>0</v>
      </c>
    </row>
    <row r="356" spans="2:10" x14ac:dyDescent="0.25">
      <c r="B356" s="11" t="s">
        <v>133</v>
      </c>
      <c r="C356" s="10">
        <v>1</v>
      </c>
      <c r="D356" s="11" t="s">
        <v>181</v>
      </c>
      <c r="E356" s="11" t="s">
        <v>135</v>
      </c>
      <c r="F356" s="11" t="s">
        <v>85</v>
      </c>
      <c r="G356" s="25">
        <f>COUNTIF(WeekdayMeals!$C$2:$E$8,B356)</f>
        <v>0</v>
      </c>
      <c r="H356" s="25">
        <f t="shared" si="5"/>
        <v>0</v>
      </c>
      <c r="I356" s="25">
        <f>INDEX(IngredTable[Price],MATCH(Table4[[#This Row],[Ingredient]],IngredTable[Ingredients],0))</f>
        <v>0</v>
      </c>
      <c r="J356" s="25">
        <f>Table4[[#This Row],[Qty]]*Table4[[#This Row],[Unit Cost]]</f>
        <v>0</v>
      </c>
    </row>
    <row r="357" spans="2:10" x14ac:dyDescent="0.25">
      <c r="B357" s="11" t="s">
        <v>133</v>
      </c>
      <c r="C357" s="10">
        <v>0.5</v>
      </c>
      <c r="D357" s="11" t="s">
        <v>182</v>
      </c>
      <c r="E357" s="11" t="s">
        <v>130</v>
      </c>
      <c r="F357" s="11" t="s">
        <v>58</v>
      </c>
      <c r="G357" s="25">
        <f>COUNTIF(WeekdayMeals!$C$2:$E$8,B357)</f>
        <v>0</v>
      </c>
      <c r="H357" s="25">
        <f t="shared" si="5"/>
        <v>0</v>
      </c>
      <c r="I357" s="25">
        <f>INDEX(IngredTable[Price],MATCH(Table4[[#This Row],[Ingredient]],IngredTable[Ingredients],0))</f>
        <v>0</v>
      </c>
      <c r="J357" s="25">
        <f>Table4[[#This Row],[Qty]]*Table4[[#This Row],[Unit Cost]]</f>
        <v>0</v>
      </c>
    </row>
    <row r="358" spans="2:10" x14ac:dyDescent="0.25">
      <c r="B358" s="11" t="s">
        <v>133</v>
      </c>
      <c r="C358" s="10">
        <v>1</v>
      </c>
      <c r="D358" s="11" t="s">
        <v>183</v>
      </c>
      <c r="E358" s="11" t="s">
        <v>68</v>
      </c>
      <c r="F358" s="11" t="s">
        <v>57</v>
      </c>
      <c r="G358" s="25">
        <f>COUNTIF(WeekdayMeals!$C$2:$E$8,B358)</f>
        <v>0</v>
      </c>
      <c r="H358" s="25">
        <f t="shared" si="5"/>
        <v>0</v>
      </c>
      <c r="I358" s="25">
        <f>INDEX(IngredTable[Price],MATCH(Table4[[#This Row],[Ingredient]],IngredTable[Ingredients],0))</f>
        <v>0</v>
      </c>
      <c r="J358" s="25">
        <f>Table4[[#This Row],[Qty]]*Table4[[#This Row],[Unit Cost]]</f>
        <v>0</v>
      </c>
    </row>
    <row r="359" spans="2:10" x14ac:dyDescent="0.25">
      <c r="B359" s="11" t="s">
        <v>133</v>
      </c>
      <c r="C359" s="10">
        <v>0.25</v>
      </c>
      <c r="D359" s="11" t="s">
        <v>184</v>
      </c>
      <c r="E359" s="11" t="s">
        <v>123</v>
      </c>
      <c r="F359" s="11" t="s">
        <v>45</v>
      </c>
      <c r="G359" s="25">
        <f>COUNTIF(WeekdayMeals!$C$2:$E$8,B359)</f>
        <v>0</v>
      </c>
      <c r="H359" s="25">
        <f t="shared" si="5"/>
        <v>0</v>
      </c>
      <c r="I359" s="25">
        <f>INDEX(IngredTable[Price],MATCH(Table4[[#This Row],[Ingredient]],IngredTable[Ingredients],0))</f>
        <v>0</v>
      </c>
      <c r="J359" s="25">
        <f>Table4[[#This Row],[Qty]]*Table4[[#This Row],[Unit Cost]]</f>
        <v>0</v>
      </c>
    </row>
    <row r="360" spans="2:10" x14ac:dyDescent="0.25">
      <c r="B360" s="11" t="s">
        <v>133</v>
      </c>
      <c r="C360" s="10">
        <v>0.25</v>
      </c>
      <c r="D360" s="11" t="s">
        <v>184</v>
      </c>
      <c r="E360" s="11" t="s">
        <v>134</v>
      </c>
      <c r="F360" s="11" t="s">
        <v>57</v>
      </c>
      <c r="G360" s="25">
        <f>COUNTIF(WeekdayMeals!$C$2:$E$8,B360)</f>
        <v>0</v>
      </c>
      <c r="H360" s="25">
        <f t="shared" si="5"/>
        <v>0</v>
      </c>
      <c r="I360" s="25">
        <f>INDEX(IngredTable[Price],MATCH(Table4[[#This Row],[Ingredient]],IngredTable[Ingredients],0))</f>
        <v>0</v>
      </c>
      <c r="J360" s="25">
        <f>Table4[[#This Row],[Qty]]*Table4[[#This Row],[Unit Cost]]</f>
        <v>0</v>
      </c>
    </row>
    <row r="361" spans="2:10" x14ac:dyDescent="0.25">
      <c r="B361" s="11" t="s">
        <v>133</v>
      </c>
      <c r="C361" s="10">
        <v>0.05</v>
      </c>
      <c r="D361" s="11" t="s">
        <v>184</v>
      </c>
      <c r="E361" s="11" t="s">
        <v>136</v>
      </c>
      <c r="F361" s="11" t="s">
        <v>137</v>
      </c>
      <c r="G361" s="25">
        <f>COUNTIF(WeekdayMeals!$C$2:$E$8,B361)</f>
        <v>0</v>
      </c>
      <c r="H361" s="25">
        <f t="shared" si="5"/>
        <v>0</v>
      </c>
      <c r="I361" s="25">
        <f>INDEX(IngredTable[Price],MATCH(Table4[[#This Row],[Ingredient]],IngredTable[Ingredients],0))</f>
        <v>0</v>
      </c>
      <c r="J361" s="25">
        <f>Table4[[#This Row],[Qty]]*Table4[[#This Row],[Unit Cost]]</f>
        <v>0</v>
      </c>
    </row>
    <row r="362" spans="2:10" x14ac:dyDescent="0.25">
      <c r="B362" s="11" t="s">
        <v>133</v>
      </c>
      <c r="C362" s="10">
        <v>0.05</v>
      </c>
      <c r="D362" s="11" t="s">
        <v>184</v>
      </c>
      <c r="E362" s="11" t="s">
        <v>52</v>
      </c>
      <c r="F362" s="11" t="s">
        <v>58</v>
      </c>
      <c r="G362" s="25">
        <f>COUNTIF(WeekdayMeals!$C$2:$E$8,B362)</f>
        <v>0</v>
      </c>
      <c r="H362" s="25">
        <f t="shared" si="5"/>
        <v>0</v>
      </c>
      <c r="I362" s="25">
        <f>INDEX(IngredTable[Price],MATCH(Table4[[#This Row],[Ingredient]],IngredTable[Ingredients],0))</f>
        <v>13.9</v>
      </c>
      <c r="J362" s="25">
        <f>Table4[[#This Row],[Qty]]*Table4[[#This Row],[Unit Cost]]</f>
        <v>0</v>
      </c>
    </row>
    <row r="363" spans="2:10" x14ac:dyDescent="0.25">
      <c r="B363" s="11" t="s">
        <v>133</v>
      </c>
      <c r="C363" s="10">
        <v>0.02</v>
      </c>
      <c r="D363" s="11" t="s">
        <v>184</v>
      </c>
      <c r="E363" s="11" t="s">
        <v>71</v>
      </c>
      <c r="F363" s="12" t="s">
        <v>58</v>
      </c>
      <c r="G363" s="25">
        <f>COUNTIF(WeekdayMeals!$C$2:$E$8,B363)</f>
        <v>0</v>
      </c>
      <c r="H363" s="25">
        <f t="shared" si="5"/>
        <v>0</v>
      </c>
      <c r="I363" s="25">
        <f>INDEX(IngredTable[Price],MATCH(Table4[[#This Row],[Ingredient]],IngredTable[Ingredients],0))</f>
        <v>0</v>
      </c>
      <c r="J363" s="25">
        <f>Table4[[#This Row],[Qty]]*Table4[[#This Row],[Unit Cost]]</f>
        <v>0</v>
      </c>
    </row>
    <row r="364" spans="2:10" x14ac:dyDescent="0.25">
      <c r="B364" s="11" t="s">
        <v>133</v>
      </c>
      <c r="C364" s="10">
        <v>0.01</v>
      </c>
      <c r="D364" s="11" t="s">
        <v>185</v>
      </c>
      <c r="E364" s="11" t="s">
        <v>144</v>
      </c>
      <c r="F364" s="11" t="s">
        <v>85</v>
      </c>
      <c r="G364" s="25">
        <f>COUNTIF(WeekdayMeals!$C$2:$E$8,B364)</f>
        <v>0</v>
      </c>
      <c r="H364" s="25">
        <f t="shared" si="5"/>
        <v>0</v>
      </c>
      <c r="I364" s="25">
        <f>INDEX(IngredTable[Price],MATCH(Table4[[#This Row],[Ingredient]],IngredTable[Ingredients],0))</f>
        <v>3.49</v>
      </c>
      <c r="J364" s="25">
        <f>Table4[[#This Row],[Qty]]*Table4[[#This Row],[Unit Cost]]</f>
        <v>0</v>
      </c>
    </row>
    <row r="365" spans="2:10" x14ac:dyDescent="0.25">
      <c r="B365" s="11" t="s">
        <v>133</v>
      </c>
      <c r="C365" s="10">
        <v>1</v>
      </c>
      <c r="D365" s="11" t="s">
        <v>186</v>
      </c>
      <c r="E365" s="11" t="s">
        <v>50</v>
      </c>
      <c r="F365" s="11" t="s">
        <v>57</v>
      </c>
      <c r="G365" s="25">
        <f>COUNTIF(WeekdayMeals!$C$2:$E$8,B365)</f>
        <v>0</v>
      </c>
      <c r="H365" s="25">
        <f t="shared" si="5"/>
        <v>0</v>
      </c>
      <c r="I365" s="25">
        <f>INDEX(IngredTable[Price],MATCH(Table4[[#This Row],[Ingredient]],IngredTable[Ingredients],0))</f>
        <v>0</v>
      </c>
      <c r="J365" s="25">
        <f>Table4[[#This Row],[Qty]]*Table4[[#This Row],[Unit Cost]]</f>
        <v>0</v>
      </c>
    </row>
    <row r="366" spans="2:10" x14ac:dyDescent="0.25">
      <c r="B366" s="11" t="s">
        <v>260</v>
      </c>
      <c r="C366" s="10">
        <v>0.25</v>
      </c>
      <c r="D366" s="11" t="s">
        <v>186</v>
      </c>
      <c r="E366" s="11" t="s">
        <v>236</v>
      </c>
      <c r="F366" s="11" t="s">
        <v>60</v>
      </c>
      <c r="G366" s="25">
        <f>COUNTIF(WeekdayMeals!$C$2:$E$8,B366)</f>
        <v>0</v>
      </c>
      <c r="H366" s="25">
        <f t="shared" si="5"/>
        <v>0</v>
      </c>
      <c r="I366" s="25">
        <f>INDEX(IngredTable[Price],MATCH(Table4[[#This Row],[Ingredient]],IngredTable[Ingredients],0))</f>
        <v>0</v>
      </c>
      <c r="J366" s="25">
        <f>Table4[[#This Row],[Qty]]*Table4[[#This Row],[Unit Cost]]</f>
        <v>0</v>
      </c>
    </row>
    <row r="367" spans="2:10" x14ac:dyDescent="0.25">
      <c r="B367" s="11" t="s">
        <v>260</v>
      </c>
      <c r="C367" s="10">
        <v>0.5</v>
      </c>
      <c r="D367" s="11" t="s">
        <v>185</v>
      </c>
      <c r="E367" s="11" t="s">
        <v>290</v>
      </c>
      <c r="F367" s="11" t="s">
        <v>57</v>
      </c>
      <c r="G367" s="25">
        <f>COUNTIF(WeekdayMeals!$C$2:$E$8,B367)</f>
        <v>0</v>
      </c>
      <c r="H367" s="25">
        <f t="shared" si="5"/>
        <v>0</v>
      </c>
      <c r="I367" s="25">
        <f>INDEX(IngredTable[Price],MATCH(Table4[[#This Row],[Ingredient]],IngredTable[Ingredients],0))</f>
        <v>0</v>
      </c>
      <c r="J367" s="25">
        <f>Table4[[#This Row],[Qty]]*Table4[[#This Row],[Unit Cost]]</f>
        <v>0</v>
      </c>
    </row>
    <row r="368" spans="2:10" x14ac:dyDescent="0.25">
      <c r="B368" s="11" t="s">
        <v>260</v>
      </c>
      <c r="C368" s="10">
        <v>0.15</v>
      </c>
      <c r="D368" s="11" t="s">
        <v>184</v>
      </c>
      <c r="E368" s="11" t="s">
        <v>291</v>
      </c>
      <c r="F368" s="11" t="s">
        <v>55</v>
      </c>
      <c r="G368" s="25">
        <f>COUNTIF(WeekdayMeals!$C$2:$E$8,B368)</f>
        <v>0</v>
      </c>
      <c r="H368" s="25">
        <f t="shared" si="5"/>
        <v>0</v>
      </c>
      <c r="I368" s="25">
        <f>INDEX(IngredTable[Price],MATCH(Table4[[#This Row],[Ingredient]],IngredTable[Ingredients],0))</f>
        <v>0</v>
      </c>
      <c r="J368" s="25">
        <f>Table4[[#This Row],[Qty]]*Table4[[#This Row],[Unit Cost]]</f>
        <v>0</v>
      </c>
    </row>
    <row r="369" spans="2:10" x14ac:dyDescent="0.25">
      <c r="B369" s="11" t="s">
        <v>54</v>
      </c>
      <c r="C369" s="10">
        <v>0.5</v>
      </c>
      <c r="D369" s="11" t="s">
        <v>179</v>
      </c>
      <c r="E369" s="11" t="s">
        <v>63</v>
      </c>
      <c r="F369" s="12" t="s">
        <v>58</v>
      </c>
      <c r="G369" s="25">
        <f>COUNTIF(WeekdayMeals!$C$2:$E$8,B369)</f>
        <v>0</v>
      </c>
      <c r="H369" s="25">
        <f t="shared" si="5"/>
        <v>0</v>
      </c>
      <c r="I369" s="25">
        <f>INDEX(IngredTable[Price],MATCH(Table4[[#This Row],[Ingredient]],IngredTable[Ingredients],0))</f>
        <v>2.63</v>
      </c>
      <c r="J369" s="25">
        <f>Table4[[#This Row],[Qty]]*Table4[[#This Row],[Unit Cost]]</f>
        <v>0</v>
      </c>
    </row>
    <row r="370" spans="2:10" x14ac:dyDescent="0.25">
      <c r="B370" s="12" t="s">
        <v>54</v>
      </c>
      <c r="C370" s="10">
        <v>0.4</v>
      </c>
      <c r="D370" s="11" t="s">
        <v>184</v>
      </c>
      <c r="E370" s="11" t="s">
        <v>61</v>
      </c>
      <c r="F370" s="12" t="s">
        <v>55</v>
      </c>
      <c r="G370" s="25">
        <f>COUNTIF(WeekdayMeals!$C$2:$E$8,B370)</f>
        <v>0</v>
      </c>
      <c r="H370" s="25">
        <f t="shared" si="5"/>
        <v>0</v>
      </c>
      <c r="I370" s="25">
        <f>INDEX(IngredTable[Price],MATCH(Table4[[#This Row],[Ingredient]],IngredTable[Ingredients],0))</f>
        <v>0</v>
      </c>
      <c r="J370" s="25">
        <f>Table4[[#This Row],[Qty]]*Table4[[#This Row],[Unit Cost]]</f>
        <v>0</v>
      </c>
    </row>
    <row r="371" spans="2:10" x14ac:dyDescent="0.25">
      <c r="B371" s="11" t="s">
        <v>54</v>
      </c>
      <c r="C371" s="10">
        <v>4</v>
      </c>
      <c r="D371" s="11" t="s">
        <v>186</v>
      </c>
      <c r="E371" s="11" t="s">
        <v>59</v>
      </c>
      <c r="F371" s="12" t="s">
        <v>60</v>
      </c>
      <c r="G371" s="25">
        <f>COUNTIF(WeekdayMeals!$C$2:$E$8,B371)</f>
        <v>0</v>
      </c>
      <c r="H371" s="25">
        <f t="shared" si="5"/>
        <v>0</v>
      </c>
      <c r="I371" s="25">
        <f>INDEX(IngredTable[Price],MATCH(Table4[[#This Row],[Ingredient]],IngredTable[Ingredients],0))</f>
        <v>0</v>
      </c>
      <c r="J371" s="25">
        <f>Table4[[#This Row],[Qty]]*Table4[[#This Row],[Unit Cost]]</f>
        <v>0</v>
      </c>
    </row>
    <row r="372" spans="2:10" x14ac:dyDescent="0.25">
      <c r="B372" s="11" t="s">
        <v>54</v>
      </c>
      <c r="C372" s="10">
        <v>1</v>
      </c>
      <c r="D372" s="11" t="s">
        <v>186</v>
      </c>
      <c r="E372" s="11" t="s">
        <v>62</v>
      </c>
      <c r="F372" s="12" t="s">
        <v>57</v>
      </c>
      <c r="G372" s="25">
        <f>COUNTIF(WeekdayMeals!$C$2:$E$8,B372)</f>
        <v>0</v>
      </c>
      <c r="H372" s="25">
        <f t="shared" si="5"/>
        <v>0</v>
      </c>
      <c r="I372" s="25">
        <f>INDEX(IngredTable[Price],MATCH(Table4[[#This Row],[Ingredient]],IngredTable[Ingredients],0))</f>
        <v>0</v>
      </c>
      <c r="J372" s="25">
        <f>Table4[[#This Row],[Qty]]*Table4[[#This Row],[Unit Cost]]</f>
        <v>0</v>
      </c>
    </row>
    <row r="373" spans="2:10" x14ac:dyDescent="0.25">
      <c r="B373" s="12" t="s">
        <v>54</v>
      </c>
      <c r="C373" s="10">
        <v>1</v>
      </c>
      <c r="D373" s="11" t="s">
        <v>186</v>
      </c>
      <c r="E373" s="11" t="s">
        <v>50</v>
      </c>
      <c r="F373" s="12" t="s">
        <v>57</v>
      </c>
      <c r="G373" s="25">
        <f>COUNTIF(WeekdayMeals!$C$2:$E$8,B373)</f>
        <v>0</v>
      </c>
      <c r="H373" s="25">
        <f t="shared" si="5"/>
        <v>0</v>
      </c>
      <c r="I373" s="25">
        <f>INDEX(IngredTable[Price],MATCH(Table4[[#This Row],[Ingredient]],IngredTable[Ingredients],0))</f>
        <v>0</v>
      </c>
      <c r="J373" s="25">
        <f>Table4[[#This Row],[Qty]]*Table4[[#This Row],[Unit Cost]]</f>
        <v>0</v>
      </c>
    </row>
    <row r="374" spans="2:10" x14ac:dyDescent="0.25">
      <c r="B374" s="11" t="s">
        <v>54</v>
      </c>
      <c r="C374" s="10">
        <v>1</v>
      </c>
      <c r="D374" s="11" t="s">
        <v>186</v>
      </c>
      <c r="E374" s="11" t="s">
        <v>64</v>
      </c>
      <c r="F374" s="12" t="s">
        <v>57</v>
      </c>
      <c r="G374" s="25">
        <f>COUNTIF(WeekdayMeals!$C$2:$E$8,B374)</f>
        <v>0</v>
      </c>
      <c r="H374" s="25">
        <f t="shared" si="5"/>
        <v>0</v>
      </c>
      <c r="I374" s="25">
        <f>INDEX(IngredTable[Price],MATCH(Table4[[#This Row],[Ingredient]],IngredTable[Ingredients],0))</f>
        <v>0.69</v>
      </c>
      <c r="J374" s="25">
        <f>Table4[[#This Row],[Qty]]*Table4[[#This Row],[Unit Cost]]</f>
        <v>0</v>
      </c>
    </row>
    <row r="375" spans="2:10" x14ac:dyDescent="0.25">
      <c r="B375" s="11"/>
      <c r="C375" s="10"/>
      <c r="D375" s="11"/>
      <c r="E375" s="11"/>
      <c r="F375" s="11"/>
      <c r="G375" s="25">
        <f>COUNTIF(WeekdayMeals!$C$2:$E$8,B375)</f>
        <v>0</v>
      </c>
      <c r="H375" s="25">
        <f t="shared" si="5"/>
        <v>0</v>
      </c>
      <c r="I375" s="25" t="e">
        <f>INDEX(IngredTable[Price],MATCH(Table4[[#This Row],[Ingredient]],IngredTable[Ingredients],0))</f>
        <v>#N/A</v>
      </c>
      <c r="J375" s="25" t="e">
        <f>Table4[[#This Row],[Qty]]*Table4[[#This Row],[Unit Cost]]</f>
        <v>#N/A</v>
      </c>
    </row>
    <row r="376" spans="2:10" x14ac:dyDescent="0.25">
      <c r="B376" s="11"/>
      <c r="C376" s="10"/>
      <c r="D376" s="11"/>
      <c r="E376" s="11"/>
      <c r="F376" s="11"/>
      <c r="G376" s="25">
        <f>COUNTIF(WeekdayMeals!$C$2:$E$8,B376)</f>
        <v>0</v>
      </c>
      <c r="H376" s="25">
        <f t="shared" si="5"/>
        <v>0</v>
      </c>
      <c r="I376" s="25" t="e">
        <f>INDEX(IngredTable[Price],MATCH(Table4[[#This Row],[Ingredient]],IngredTable[Ingredients],0))</f>
        <v>#N/A</v>
      </c>
      <c r="J376" s="25" t="e">
        <f>Table4[[#This Row],[Qty]]*Table4[[#This Row],[Unit Cost]]</f>
        <v>#N/A</v>
      </c>
    </row>
    <row r="377" spans="2:10" x14ac:dyDescent="0.25">
      <c r="B377" s="11"/>
      <c r="C377" s="10"/>
      <c r="D377" s="11"/>
      <c r="E377" s="11"/>
      <c r="F377" s="11"/>
      <c r="G377" s="25">
        <f>COUNTIF(WeekdayMeals!$C$2:$E$8,B377)</f>
        <v>0</v>
      </c>
      <c r="H377" s="25">
        <f t="shared" si="5"/>
        <v>0</v>
      </c>
      <c r="I377" s="25" t="e">
        <f>INDEX(IngredTable[Price],MATCH(Table4[[#This Row],[Ingredient]],IngredTable[Ingredients],0))</f>
        <v>#N/A</v>
      </c>
      <c r="J377" s="25" t="e">
        <f>Table4[[#This Row],[Qty]]*Table4[[#This Row],[Unit Cost]]</f>
        <v>#N/A</v>
      </c>
    </row>
    <row r="378" spans="2:10" x14ac:dyDescent="0.25">
      <c r="B378" s="11"/>
      <c r="C378" s="10"/>
      <c r="D378" s="11"/>
      <c r="E378" s="11"/>
      <c r="F378" s="11"/>
      <c r="G378" s="25">
        <f>COUNTIF(WeekdayMeals!$C$2:$E$8,B378)</f>
        <v>0</v>
      </c>
      <c r="H378" s="25">
        <f t="shared" si="5"/>
        <v>0</v>
      </c>
      <c r="I378" s="25" t="e">
        <f>INDEX(IngredTable[Price],MATCH(Table4[[#This Row],[Ingredient]],IngredTable[Ingredients],0))</f>
        <v>#N/A</v>
      </c>
      <c r="J378" s="25" t="e">
        <f>Table4[[#This Row],[Qty]]*Table4[[#This Row],[Unit Cost]]</f>
        <v>#N/A</v>
      </c>
    </row>
    <row r="379" spans="2:10" x14ac:dyDescent="0.25">
      <c r="B379" s="11"/>
      <c r="C379" s="10"/>
      <c r="D379" s="11"/>
      <c r="E379" s="11"/>
      <c r="F379" s="11"/>
      <c r="G379" s="25">
        <f>COUNTIF(WeekdayMeals!$C$2:$E$8,B379)</f>
        <v>0</v>
      </c>
      <c r="H379" s="25">
        <f t="shared" si="5"/>
        <v>0</v>
      </c>
      <c r="I379" s="25" t="e">
        <f>INDEX(IngredTable[Price],MATCH(Table4[[#This Row],[Ingredient]],IngredTable[Ingredients],0))</f>
        <v>#N/A</v>
      </c>
      <c r="J379" s="25" t="e">
        <f>Table4[[#This Row],[Qty]]*Table4[[#This Row],[Unit Cost]]</f>
        <v>#N/A</v>
      </c>
    </row>
    <row r="380" spans="2:10" x14ac:dyDescent="0.25">
      <c r="B380" s="11"/>
      <c r="C380" s="10"/>
      <c r="D380" s="11"/>
      <c r="E380" s="11"/>
      <c r="F380" s="11"/>
      <c r="G380" s="25">
        <f>COUNTIF(WeekdayMeals!$C$2:$E$8,B380)</f>
        <v>0</v>
      </c>
      <c r="H380" s="25">
        <f t="shared" si="5"/>
        <v>0</v>
      </c>
      <c r="I380" s="25" t="e">
        <f>INDEX(IngredTable[Price],MATCH(Table4[[#This Row],[Ingredient]],IngredTable[Ingredients],0))</f>
        <v>#N/A</v>
      </c>
      <c r="J380" s="25" t="e">
        <f>Table4[[#This Row],[Qty]]*Table4[[#This Row],[Unit Cost]]</f>
        <v>#N/A</v>
      </c>
    </row>
    <row r="381" spans="2:10" x14ac:dyDescent="0.25">
      <c r="B381" s="11"/>
      <c r="C381" s="10"/>
      <c r="D381" s="11"/>
      <c r="E381" s="11"/>
      <c r="F381" s="11"/>
      <c r="G381" s="25">
        <f>COUNTIF(WeekdayMeals!$C$2:$E$8,B381)</f>
        <v>0</v>
      </c>
      <c r="H381" s="25">
        <f t="shared" si="5"/>
        <v>0</v>
      </c>
      <c r="I381" s="25" t="e">
        <f>INDEX(IngredTable[Price],MATCH(Table4[[#This Row],[Ingredient]],IngredTable[Ingredients],0))</f>
        <v>#N/A</v>
      </c>
      <c r="J381" s="25" t="e">
        <f>Table4[[#This Row],[Qty]]*Table4[[#This Row],[Unit Cost]]</f>
        <v>#N/A</v>
      </c>
    </row>
    <row r="382" spans="2:10" x14ac:dyDescent="0.25">
      <c r="B382" s="11"/>
      <c r="C382" s="10"/>
      <c r="D382" s="11"/>
      <c r="E382" s="11"/>
      <c r="F382" s="11"/>
      <c r="G382" s="25">
        <f>COUNTIF(WeekdayMeals!$C$2:$E$8,B382)</f>
        <v>0</v>
      </c>
      <c r="H382" s="25">
        <f t="shared" si="5"/>
        <v>0</v>
      </c>
      <c r="I382" s="25" t="e">
        <f>INDEX(IngredTable[Price],MATCH(Table4[[#This Row],[Ingredient]],IngredTable[Ingredients],0))</f>
        <v>#N/A</v>
      </c>
      <c r="J382" s="25" t="e">
        <f>Table4[[#This Row],[Qty]]*Table4[[#This Row],[Unit Cost]]</f>
        <v>#N/A</v>
      </c>
    </row>
    <row r="383" spans="2:10" x14ac:dyDescent="0.25">
      <c r="B383" s="11"/>
      <c r="C383" s="10"/>
      <c r="D383" s="11"/>
      <c r="E383" s="11"/>
      <c r="F383" s="11"/>
      <c r="G383" s="25">
        <f>COUNTIF(WeekdayMeals!$C$2:$E$8,B383)</f>
        <v>0</v>
      </c>
      <c r="H383" s="25">
        <f t="shared" si="5"/>
        <v>0</v>
      </c>
      <c r="I383" s="25" t="e">
        <f>INDEX(IngredTable[Price],MATCH(Table4[[#This Row],[Ingredient]],IngredTable[Ingredients],0))</f>
        <v>#N/A</v>
      </c>
      <c r="J383" s="25" t="e">
        <f>Table4[[#This Row],[Qty]]*Table4[[#This Row],[Unit Cost]]</f>
        <v>#N/A</v>
      </c>
    </row>
    <row r="384" spans="2:10" x14ac:dyDescent="0.25">
      <c r="B384" s="11"/>
      <c r="C384" s="10"/>
      <c r="D384" s="11"/>
      <c r="E384" s="11"/>
      <c r="F384" s="11"/>
      <c r="G384" s="25">
        <f>COUNTIF(WeekdayMeals!$C$2:$E$8,B384)</f>
        <v>0</v>
      </c>
      <c r="H384" s="25">
        <f t="shared" si="5"/>
        <v>0</v>
      </c>
      <c r="I384" s="25" t="e">
        <f>INDEX(IngredTable[Price],MATCH(Table4[[#This Row],[Ingredient]],IngredTable[Ingredients],0))</f>
        <v>#N/A</v>
      </c>
      <c r="J384" s="25" t="e">
        <f>Table4[[#This Row],[Qty]]*Table4[[#This Row],[Unit Cost]]</f>
        <v>#N/A</v>
      </c>
    </row>
    <row r="385" spans="2:10" x14ac:dyDescent="0.25">
      <c r="B385" s="11"/>
      <c r="C385" s="10"/>
      <c r="D385" s="11"/>
      <c r="E385" s="11"/>
      <c r="F385" s="11"/>
      <c r="G385" s="25">
        <f>COUNTIF(WeekdayMeals!$C$2:$E$8,B385)</f>
        <v>0</v>
      </c>
      <c r="H385" s="25">
        <f t="shared" si="5"/>
        <v>0</v>
      </c>
      <c r="I385" s="25" t="e">
        <f>INDEX(IngredTable[Price],MATCH(Table4[[#This Row],[Ingredient]],IngredTable[Ingredients],0))</f>
        <v>#N/A</v>
      </c>
      <c r="J385" s="25" t="e">
        <f>Table4[[#This Row],[Qty]]*Table4[[#This Row],[Unit Cost]]</f>
        <v>#N/A</v>
      </c>
    </row>
    <row r="386" spans="2:10" x14ac:dyDescent="0.25">
      <c r="B386" s="11"/>
      <c r="C386" s="10"/>
      <c r="D386" s="11"/>
      <c r="E386" s="11"/>
      <c r="F386" s="11"/>
      <c r="G386" s="25">
        <f>COUNTIF(WeekdayMeals!$C$2:$E$8,B386)</f>
        <v>0</v>
      </c>
      <c r="H386" s="25">
        <f t="shared" ref="H386:H449" si="6">C386*G386</f>
        <v>0</v>
      </c>
      <c r="I386" s="25" t="e">
        <f>INDEX(IngredTable[Price],MATCH(Table4[[#This Row],[Ingredient]],IngredTable[Ingredients],0))</f>
        <v>#N/A</v>
      </c>
      <c r="J386" s="25" t="e">
        <f>Table4[[#This Row],[Qty]]*Table4[[#This Row],[Unit Cost]]</f>
        <v>#N/A</v>
      </c>
    </row>
    <row r="387" spans="2:10" x14ac:dyDescent="0.25">
      <c r="B387" s="11"/>
      <c r="C387" s="10"/>
      <c r="D387" s="11"/>
      <c r="E387" s="11"/>
      <c r="F387" s="11"/>
      <c r="G387" s="25">
        <f>COUNTIF(WeekdayMeals!$C$2:$E$8,B387)</f>
        <v>0</v>
      </c>
      <c r="H387" s="25">
        <f t="shared" si="6"/>
        <v>0</v>
      </c>
      <c r="I387" s="25" t="e">
        <f>INDEX(IngredTable[Price],MATCH(Table4[[#This Row],[Ingredient]],IngredTable[Ingredients],0))</f>
        <v>#N/A</v>
      </c>
      <c r="J387" s="25" t="e">
        <f>Table4[[#This Row],[Qty]]*Table4[[#This Row],[Unit Cost]]</f>
        <v>#N/A</v>
      </c>
    </row>
    <row r="388" spans="2:10" x14ac:dyDescent="0.25">
      <c r="B388" s="11"/>
      <c r="C388" s="10"/>
      <c r="D388" s="11"/>
      <c r="E388" s="11"/>
      <c r="F388" s="11"/>
      <c r="G388" s="25">
        <f>COUNTIF(WeekdayMeals!$C$2:$E$8,B388)</f>
        <v>0</v>
      </c>
      <c r="H388" s="25">
        <f t="shared" si="6"/>
        <v>0</v>
      </c>
      <c r="I388" s="25" t="e">
        <f>INDEX(IngredTable[Price],MATCH(Table4[[#This Row],[Ingredient]],IngredTable[Ingredients],0))</f>
        <v>#N/A</v>
      </c>
      <c r="J388" s="25" t="e">
        <f>Table4[[#This Row],[Qty]]*Table4[[#This Row],[Unit Cost]]</f>
        <v>#N/A</v>
      </c>
    </row>
    <row r="389" spans="2:10" x14ac:dyDescent="0.25">
      <c r="B389" s="11"/>
      <c r="C389" s="10"/>
      <c r="D389" s="11"/>
      <c r="E389" s="11"/>
      <c r="F389" s="11"/>
      <c r="G389" s="25">
        <f>COUNTIF(WeekdayMeals!$C$2:$E$8,B389)</f>
        <v>0</v>
      </c>
      <c r="H389" s="25">
        <f t="shared" si="6"/>
        <v>0</v>
      </c>
      <c r="I389" s="25" t="e">
        <f>INDEX(IngredTable[Price],MATCH(Table4[[#This Row],[Ingredient]],IngredTable[Ingredients],0))</f>
        <v>#N/A</v>
      </c>
      <c r="J389" s="25" t="e">
        <f>Table4[[#This Row],[Qty]]*Table4[[#This Row],[Unit Cost]]</f>
        <v>#N/A</v>
      </c>
    </row>
    <row r="390" spans="2:10" x14ac:dyDescent="0.25">
      <c r="B390" s="11"/>
      <c r="C390" s="10"/>
      <c r="D390" s="11"/>
      <c r="E390" s="11"/>
      <c r="F390" s="11"/>
      <c r="G390" s="25">
        <f>COUNTIF(WeekdayMeals!$C$2:$E$8,B390)</f>
        <v>0</v>
      </c>
      <c r="H390" s="25">
        <f t="shared" si="6"/>
        <v>0</v>
      </c>
      <c r="I390" s="25" t="e">
        <f>INDEX(IngredTable[Price],MATCH(Table4[[#This Row],[Ingredient]],IngredTable[Ingredients],0))</f>
        <v>#N/A</v>
      </c>
      <c r="J390" s="25" t="e">
        <f>Table4[[#This Row],[Qty]]*Table4[[#This Row],[Unit Cost]]</f>
        <v>#N/A</v>
      </c>
    </row>
    <row r="391" spans="2:10" x14ac:dyDescent="0.25">
      <c r="B391" s="11"/>
      <c r="C391" s="10"/>
      <c r="D391" s="11"/>
      <c r="E391" s="11"/>
      <c r="F391" s="11"/>
      <c r="G391" s="25">
        <f>COUNTIF(WeekdayMeals!$C$2:$E$8,B391)</f>
        <v>0</v>
      </c>
      <c r="H391" s="25">
        <f t="shared" si="6"/>
        <v>0</v>
      </c>
      <c r="I391" s="25" t="e">
        <f>INDEX(IngredTable[Price],MATCH(Table4[[#This Row],[Ingredient]],IngredTable[Ingredients],0))</f>
        <v>#N/A</v>
      </c>
      <c r="J391" s="25" t="e">
        <f>Table4[[#This Row],[Qty]]*Table4[[#This Row],[Unit Cost]]</f>
        <v>#N/A</v>
      </c>
    </row>
    <row r="392" spans="2:10" x14ac:dyDescent="0.25">
      <c r="B392" s="11"/>
      <c r="C392" s="10"/>
      <c r="D392" s="11"/>
      <c r="E392" s="11"/>
      <c r="F392" s="11"/>
      <c r="G392" s="25">
        <f>COUNTIF(WeekdayMeals!$C$2:$E$8,B392)</f>
        <v>0</v>
      </c>
      <c r="H392" s="25">
        <f t="shared" si="6"/>
        <v>0</v>
      </c>
      <c r="I392" s="25" t="e">
        <f>INDEX(IngredTable[Price],MATCH(Table4[[#This Row],[Ingredient]],IngredTable[Ingredients],0))</f>
        <v>#N/A</v>
      </c>
      <c r="J392" s="25" t="e">
        <f>Table4[[#This Row],[Qty]]*Table4[[#This Row],[Unit Cost]]</f>
        <v>#N/A</v>
      </c>
    </row>
    <row r="393" spans="2:10" x14ac:dyDescent="0.25">
      <c r="B393" s="11"/>
      <c r="C393" s="10"/>
      <c r="D393" s="11"/>
      <c r="E393" s="11"/>
      <c r="F393" s="11"/>
      <c r="G393" s="25">
        <f>COUNTIF(WeekdayMeals!$C$2:$E$8,B393)</f>
        <v>0</v>
      </c>
      <c r="H393" s="25">
        <f t="shared" si="6"/>
        <v>0</v>
      </c>
      <c r="I393" s="25" t="e">
        <f>INDEX(IngredTable[Price],MATCH(Table4[[#This Row],[Ingredient]],IngredTable[Ingredients],0))</f>
        <v>#N/A</v>
      </c>
      <c r="J393" s="25" t="e">
        <f>Table4[[#This Row],[Qty]]*Table4[[#This Row],[Unit Cost]]</f>
        <v>#N/A</v>
      </c>
    </row>
    <row r="394" spans="2:10" x14ac:dyDescent="0.25">
      <c r="B394" s="11"/>
      <c r="C394" s="10"/>
      <c r="D394" s="11"/>
      <c r="E394" s="11"/>
      <c r="F394" s="11"/>
      <c r="G394" s="25">
        <f>COUNTIF(WeekdayMeals!$C$2:$E$8,B394)</f>
        <v>0</v>
      </c>
      <c r="H394" s="25">
        <f t="shared" si="6"/>
        <v>0</v>
      </c>
      <c r="I394" s="25" t="e">
        <f>INDEX(IngredTable[Price],MATCH(Table4[[#This Row],[Ingredient]],IngredTable[Ingredients],0))</f>
        <v>#N/A</v>
      </c>
      <c r="J394" s="25" t="e">
        <f>Table4[[#This Row],[Qty]]*Table4[[#This Row],[Unit Cost]]</f>
        <v>#N/A</v>
      </c>
    </row>
    <row r="395" spans="2:10" x14ac:dyDescent="0.25">
      <c r="B395" s="11"/>
      <c r="C395" s="10"/>
      <c r="D395" s="11"/>
      <c r="E395" s="11"/>
      <c r="F395" s="11"/>
      <c r="G395" s="25">
        <f>COUNTIF(WeekdayMeals!$C$2:$E$8,B395)</f>
        <v>0</v>
      </c>
      <c r="H395" s="25">
        <f t="shared" si="6"/>
        <v>0</v>
      </c>
      <c r="I395" s="25" t="e">
        <f>INDEX(IngredTable[Price],MATCH(Table4[[#This Row],[Ingredient]],IngredTable[Ingredients],0))</f>
        <v>#N/A</v>
      </c>
      <c r="J395" s="25" t="e">
        <f>Table4[[#This Row],[Qty]]*Table4[[#This Row],[Unit Cost]]</f>
        <v>#N/A</v>
      </c>
    </row>
    <row r="396" spans="2:10" x14ac:dyDescent="0.25">
      <c r="B396" s="11"/>
      <c r="C396" s="10"/>
      <c r="D396" s="11"/>
      <c r="E396" s="11"/>
      <c r="F396" s="11"/>
      <c r="G396" s="25">
        <f>COUNTIF(WeekdayMeals!$C$2:$E$8,B396)</f>
        <v>0</v>
      </c>
      <c r="H396" s="25">
        <f t="shared" si="6"/>
        <v>0</v>
      </c>
      <c r="I396" s="25" t="e">
        <f>INDEX(IngredTable[Price],MATCH(Table4[[#This Row],[Ingredient]],IngredTable[Ingredients],0))</f>
        <v>#N/A</v>
      </c>
      <c r="J396" s="25" t="e">
        <f>Table4[[#This Row],[Qty]]*Table4[[#This Row],[Unit Cost]]</f>
        <v>#N/A</v>
      </c>
    </row>
    <row r="397" spans="2:10" x14ac:dyDescent="0.25">
      <c r="B397" s="11"/>
      <c r="C397" s="10"/>
      <c r="D397" s="11"/>
      <c r="E397" s="11"/>
      <c r="F397" s="11"/>
      <c r="G397" s="25">
        <f>COUNTIF(WeekdayMeals!$C$2:$E$8,B397)</f>
        <v>0</v>
      </c>
      <c r="H397" s="25">
        <f t="shared" si="6"/>
        <v>0</v>
      </c>
      <c r="I397" s="25" t="e">
        <f>INDEX(IngredTable[Price],MATCH(Table4[[#This Row],[Ingredient]],IngredTable[Ingredients],0))</f>
        <v>#N/A</v>
      </c>
      <c r="J397" s="25" t="e">
        <f>Table4[[#This Row],[Qty]]*Table4[[#This Row],[Unit Cost]]</f>
        <v>#N/A</v>
      </c>
    </row>
    <row r="398" spans="2:10" x14ac:dyDescent="0.25">
      <c r="B398" s="11"/>
      <c r="C398" s="10"/>
      <c r="D398" s="11"/>
      <c r="E398" s="11"/>
      <c r="F398" s="11"/>
      <c r="G398" s="25">
        <f>COUNTIF(WeekdayMeals!$C$2:$E$8,B398)</f>
        <v>0</v>
      </c>
      <c r="H398" s="25">
        <f t="shared" si="6"/>
        <v>0</v>
      </c>
      <c r="I398" s="25" t="e">
        <f>INDEX(IngredTable[Price],MATCH(Table4[[#This Row],[Ingredient]],IngredTable[Ingredients],0))</f>
        <v>#N/A</v>
      </c>
      <c r="J398" s="25" t="e">
        <f>Table4[[#This Row],[Qty]]*Table4[[#This Row],[Unit Cost]]</f>
        <v>#N/A</v>
      </c>
    </row>
    <row r="399" spans="2:10" x14ac:dyDescent="0.25">
      <c r="B399" s="11"/>
      <c r="C399" s="10"/>
      <c r="D399" s="11"/>
      <c r="E399" s="11"/>
      <c r="F399" s="11"/>
      <c r="G399" s="25">
        <f>COUNTIF(WeekdayMeals!$C$2:$E$8,B399)</f>
        <v>0</v>
      </c>
      <c r="H399" s="25">
        <f t="shared" si="6"/>
        <v>0</v>
      </c>
      <c r="I399" s="25" t="e">
        <f>INDEX(IngredTable[Price],MATCH(Table4[[#This Row],[Ingredient]],IngredTable[Ingredients],0))</f>
        <v>#N/A</v>
      </c>
      <c r="J399" s="25" t="e">
        <f>Table4[[#This Row],[Qty]]*Table4[[#This Row],[Unit Cost]]</f>
        <v>#N/A</v>
      </c>
    </row>
    <row r="400" spans="2:10" x14ac:dyDescent="0.25">
      <c r="B400" s="11"/>
      <c r="C400" s="10"/>
      <c r="D400" s="11"/>
      <c r="E400" s="11"/>
      <c r="F400" s="11"/>
      <c r="G400" s="25">
        <f>COUNTIF(WeekdayMeals!$C$2:$E$8,B400)</f>
        <v>0</v>
      </c>
      <c r="H400" s="25">
        <f t="shared" si="6"/>
        <v>0</v>
      </c>
      <c r="I400" s="25" t="e">
        <f>INDEX(IngredTable[Price],MATCH(Table4[[#This Row],[Ingredient]],IngredTable[Ingredients],0))</f>
        <v>#N/A</v>
      </c>
      <c r="J400" s="25" t="e">
        <f>Table4[[#This Row],[Qty]]*Table4[[#This Row],[Unit Cost]]</f>
        <v>#N/A</v>
      </c>
    </row>
  </sheetData>
  <sortState ref="A2:F29">
    <sortCondition ref="B2"/>
  </sortState>
  <dataValidations count="1">
    <dataValidation type="list" allowBlank="1" showInputMessage="1" showErrorMessage="1" sqref="B2:B400">
      <formula1>MealList</formula1>
    </dataValidation>
  </dataValidations>
  <hyperlinks>
    <hyperlink ref="L1" location="Dashboard!A1" tooltip="Dashboard" display="Dashboard"/>
    <hyperlink ref="L2" location="Meal_Items!A1" tooltip="Add meal items" display="Add meal items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I65"/>
  <sheetViews>
    <sheetView showGridLines="0" topLeftCell="A31" workbookViewId="0">
      <selection activeCell="B61" sqref="B61:C61"/>
    </sheetView>
  </sheetViews>
  <sheetFormatPr baseColWidth="10" defaultColWidth="9.140625" defaultRowHeight="15" x14ac:dyDescent="0.25"/>
  <cols>
    <col min="1" max="1" width="1.5703125" customWidth="1"/>
    <col min="2" max="2" width="28" customWidth="1"/>
    <col min="3" max="3" width="81.85546875" customWidth="1"/>
    <col min="4" max="4" width="4.42578125" customWidth="1"/>
    <col min="5" max="5" width="20.28515625" bestFit="1" customWidth="1"/>
    <col min="7" max="7" width="0" hidden="1" customWidth="1"/>
    <col min="8" max="8" width="0.5703125" customWidth="1"/>
    <col min="9" max="9" width="11" bestFit="1" customWidth="1"/>
  </cols>
  <sheetData>
    <row r="1" spans="2:9" ht="30.75" customHeight="1" x14ac:dyDescent="0.25">
      <c r="B1" s="38" t="s">
        <v>42</v>
      </c>
      <c r="C1" s="38" t="s">
        <v>10</v>
      </c>
      <c r="D1" s="4"/>
      <c r="E1" s="30" t="s">
        <v>29</v>
      </c>
      <c r="G1" s="31" t="s">
        <v>4</v>
      </c>
      <c r="I1" t="s">
        <v>17</v>
      </c>
    </row>
    <row r="2" spans="2:9" ht="15.75" thickBot="1" x14ac:dyDescent="0.3">
      <c r="B2" s="2" t="s">
        <v>108</v>
      </c>
      <c r="C2" s="23"/>
      <c r="D2" s="20"/>
      <c r="E2" s="33" t="s">
        <v>30</v>
      </c>
      <c r="G2" s="32" t="s">
        <v>5</v>
      </c>
      <c r="I2" s="27" t="s">
        <v>28</v>
      </c>
    </row>
    <row r="3" spans="2:9" x14ac:dyDescent="0.25">
      <c r="B3" s="2" t="s">
        <v>111</v>
      </c>
      <c r="C3" s="2"/>
      <c r="D3" s="20"/>
      <c r="I3" s="27" t="s">
        <v>35</v>
      </c>
    </row>
    <row r="4" spans="2:9" x14ac:dyDescent="0.25">
      <c r="B4" s="2" t="s">
        <v>117</v>
      </c>
      <c r="C4" s="2"/>
      <c r="D4" s="20"/>
    </row>
    <row r="5" spans="2:9" x14ac:dyDescent="0.25">
      <c r="B5" s="2" t="s">
        <v>115</v>
      </c>
      <c r="C5" s="2"/>
      <c r="D5" s="20"/>
    </row>
    <row r="6" spans="2:9" x14ac:dyDescent="0.25">
      <c r="B6" s="2" t="s">
        <v>230</v>
      </c>
      <c r="C6" s="2"/>
      <c r="D6" s="20"/>
    </row>
    <row r="7" spans="2:9" x14ac:dyDescent="0.25">
      <c r="B7" s="2" t="s">
        <v>175</v>
      </c>
      <c r="C7" s="2"/>
      <c r="D7" s="20"/>
    </row>
    <row r="8" spans="2:9" x14ac:dyDescent="0.25">
      <c r="B8" s="2" t="s">
        <v>139</v>
      </c>
      <c r="C8" s="2"/>
      <c r="D8" s="20"/>
    </row>
    <row r="9" spans="2:9" x14ac:dyDescent="0.25">
      <c r="B9" s="2" t="s">
        <v>251</v>
      </c>
      <c r="C9" s="2"/>
      <c r="D9" s="20"/>
    </row>
    <row r="10" spans="2:9" x14ac:dyDescent="0.25">
      <c r="B10" s="3" t="s">
        <v>132</v>
      </c>
      <c r="C10" s="3"/>
      <c r="D10" s="20"/>
    </row>
    <row r="11" spans="2:9" x14ac:dyDescent="0.25">
      <c r="B11" s="2" t="s">
        <v>218</v>
      </c>
      <c r="C11" s="2"/>
      <c r="D11" s="20"/>
    </row>
    <row r="12" spans="2:9" x14ac:dyDescent="0.25">
      <c r="B12" s="2" t="s">
        <v>240</v>
      </c>
      <c r="C12" s="2"/>
      <c r="D12" s="20"/>
    </row>
    <row r="13" spans="2:9" x14ac:dyDescent="0.25">
      <c r="B13" s="3" t="s">
        <v>242</v>
      </c>
      <c r="C13" s="3"/>
      <c r="D13" s="20"/>
    </row>
    <row r="14" spans="2:9" x14ac:dyDescent="0.25">
      <c r="B14" s="3" t="s">
        <v>65</v>
      </c>
      <c r="C14" s="3"/>
      <c r="D14" s="20"/>
    </row>
    <row r="15" spans="2:9" x14ac:dyDescent="0.25">
      <c r="B15" s="3" t="s">
        <v>171</v>
      </c>
      <c r="C15" s="3"/>
      <c r="D15" s="20"/>
    </row>
    <row r="16" spans="2:9" x14ac:dyDescent="0.25">
      <c r="B16" s="3" t="s">
        <v>157</v>
      </c>
      <c r="C16" s="3"/>
      <c r="D16" s="20"/>
    </row>
    <row r="17" spans="2:4" x14ac:dyDescent="0.25">
      <c r="B17" s="3" t="s">
        <v>126</v>
      </c>
      <c r="C17" s="3"/>
      <c r="D17" s="20"/>
    </row>
    <row r="18" spans="2:4" x14ac:dyDescent="0.25">
      <c r="B18" s="3" t="s">
        <v>193</v>
      </c>
      <c r="C18" s="3"/>
      <c r="D18" s="20"/>
    </row>
    <row r="19" spans="2:4" x14ac:dyDescent="0.25">
      <c r="B19" s="3" t="s">
        <v>195</v>
      </c>
      <c r="C19" s="3"/>
      <c r="D19" s="20"/>
    </row>
    <row r="20" spans="2:4" x14ac:dyDescent="0.25">
      <c r="B20" s="2" t="s">
        <v>196</v>
      </c>
      <c r="C20" s="2"/>
    </row>
    <row r="21" spans="2:4" x14ac:dyDescent="0.25">
      <c r="B21" s="2" t="s">
        <v>197</v>
      </c>
      <c r="C21" s="2"/>
    </row>
    <row r="22" spans="2:4" x14ac:dyDescent="0.25">
      <c r="B22" s="2" t="s">
        <v>248</v>
      </c>
      <c r="C22" s="2"/>
    </row>
    <row r="23" spans="2:4" x14ac:dyDescent="0.25">
      <c r="B23" s="2" t="s">
        <v>216</v>
      </c>
      <c r="C23" s="2"/>
    </row>
    <row r="24" spans="2:4" x14ac:dyDescent="0.25">
      <c r="B24" s="2" t="s">
        <v>122</v>
      </c>
      <c r="C24" s="2"/>
    </row>
    <row r="25" spans="2:4" x14ac:dyDescent="0.25">
      <c r="B25" s="2" t="s">
        <v>147</v>
      </c>
      <c r="C25" s="2"/>
    </row>
    <row r="26" spans="2:4" x14ac:dyDescent="0.25">
      <c r="B26" s="2" t="s">
        <v>141</v>
      </c>
      <c r="C26" s="2"/>
    </row>
    <row r="27" spans="2:4" x14ac:dyDescent="0.25">
      <c r="B27" s="2" t="s">
        <v>145</v>
      </c>
      <c r="C27" s="2"/>
    </row>
    <row r="28" spans="2:4" x14ac:dyDescent="0.25">
      <c r="B28" s="2" t="s">
        <v>168</v>
      </c>
      <c r="C28" s="2"/>
    </row>
    <row r="29" spans="2:4" x14ac:dyDescent="0.25">
      <c r="B29" s="2" t="s">
        <v>118</v>
      </c>
      <c r="C29" s="2"/>
    </row>
    <row r="30" spans="2:4" x14ac:dyDescent="0.25">
      <c r="B30" s="2" t="s">
        <v>155</v>
      </c>
      <c r="C30" s="2"/>
    </row>
    <row r="31" spans="2:4" x14ac:dyDescent="0.25">
      <c r="B31" s="2" t="s">
        <v>225</v>
      </c>
      <c r="C31" s="2"/>
    </row>
    <row r="32" spans="2:4" x14ac:dyDescent="0.25">
      <c r="B32" s="2" t="s">
        <v>226</v>
      </c>
      <c r="C32" s="2"/>
    </row>
    <row r="33" spans="2:3" x14ac:dyDescent="0.25">
      <c r="B33" s="2" t="s">
        <v>239</v>
      </c>
      <c r="C33" s="2"/>
    </row>
    <row r="34" spans="2:3" x14ac:dyDescent="0.25">
      <c r="B34" s="2" t="s">
        <v>102</v>
      </c>
      <c r="C34" s="2"/>
    </row>
    <row r="35" spans="2:3" x14ac:dyDescent="0.25">
      <c r="B35" s="2" t="s">
        <v>203</v>
      </c>
      <c r="C35" s="2"/>
    </row>
    <row r="36" spans="2:3" x14ac:dyDescent="0.25">
      <c r="B36" s="2" t="s">
        <v>149</v>
      </c>
      <c r="C36" s="2"/>
    </row>
    <row r="37" spans="2:3" x14ac:dyDescent="0.25">
      <c r="B37" s="2" t="s">
        <v>202</v>
      </c>
      <c r="C37" s="2"/>
    </row>
    <row r="38" spans="2:3" x14ac:dyDescent="0.25">
      <c r="B38" s="2" t="s">
        <v>94</v>
      </c>
      <c r="C38" s="2"/>
    </row>
    <row r="39" spans="2:3" x14ac:dyDescent="0.25">
      <c r="B39" s="2" t="s">
        <v>89</v>
      </c>
      <c r="C39" s="2"/>
    </row>
    <row r="40" spans="2:3" x14ac:dyDescent="0.25">
      <c r="B40" s="3" t="s">
        <v>241</v>
      </c>
      <c r="C40" s="3"/>
    </row>
    <row r="41" spans="2:3" x14ac:dyDescent="0.25">
      <c r="B41" s="2" t="s">
        <v>231</v>
      </c>
      <c r="C41" s="2"/>
    </row>
    <row r="42" spans="2:3" x14ac:dyDescent="0.25">
      <c r="B42" s="2" t="s">
        <v>188</v>
      </c>
      <c r="C42" s="2"/>
    </row>
    <row r="43" spans="2:3" x14ac:dyDescent="0.25">
      <c r="B43" s="2" t="s">
        <v>205</v>
      </c>
      <c r="C43" s="2"/>
    </row>
    <row r="44" spans="2:3" x14ac:dyDescent="0.25">
      <c r="B44" s="2" t="s">
        <v>97</v>
      </c>
      <c r="C44" s="2"/>
    </row>
    <row r="45" spans="2:3" x14ac:dyDescent="0.25">
      <c r="B45" s="2" t="s">
        <v>211</v>
      </c>
      <c r="C45" s="2"/>
    </row>
    <row r="46" spans="2:3" x14ac:dyDescent="0.25">
      <c r="B46" s="3" t="s">
        <v>162</v>
      </c>
      <c r="C46" s="3"/>
    </row>
    <row r="47" spans="2:3" x14ac:dyDescent="0.25">
      <c r="B47" s="2" t="s">
        <v>252</v>
      </c>
      <c r="C47" s="46" t="s">
        <v>279</v>
      </c>
    </row>
    <row r="48" spans="2:3" x14ac:dyDescent="0.25">
      <c r="B48" s="2" t="s">
        <v>253</v>
      </c>
      <c r="C48" s="46" t="s">
        <v>280</v>
      </c>
    </row>
    <row r="49" spans="2:3" x14ac:dyDescent="0.25">
      <c r="B49" s="2" t="s">
        <v>254</v>
      </c>
      <c r="C49" s="46" t="s">
        <v>280</v>
      </c>
    </row>
    <row r="50" spans="2:3" x14ac:dyDescent="0.25">
      <c r="B50" s="2" t="s">
        <v>255</v>
      </c>
      <c r="C50" s="46" t="s">
        <v>281</v>
      </c>
    </row>
    <row r="51" spans="2:3" x14ac:dyDescent="0.25">
      <c r="B51" s="2" t="s">
        <v>256</v>
      </c>
      <c r="C51" s="46" t="s">
        <v>282</v>
      </c>
    </row>
    <row r="52" spans="2:3" x14ac:dyDescent="0.25">
      <c r="B52" s="2" t="s">
        <v>257</v>
      </c>
      <c r="C52" s="46" t="s">
        <v>278</v>
      </c>
    </row>
    <row r="53" spans="2:3" x14ac:dyDescent="0.25">
      <c r="B53" s="2" t="s">
        <v>258</v>
      </c>
      <c r="C53" s="46" t="s">
        <v>283</v>
      </c>
    </row>
    <row r="54" spans="2:3" x14ac:dyDescent="0.25">
      <c r="B54" s="2" t="s">
        <v>259</v>
      </c>
      <c r="C54" s="46" t="s">
        <v>289</v>
      </c>
    </row>
    <row r="55" spans="2:3" x14ac:dyDescent="0.25">
      <c r="B55" s="3" t="s">
        <v>165</v>
      </c>
      <c r="C55" s="3"/>
    </row>
    <row r="56" spans="2:3" x14ac:dyDescent="0.25">
      <c r="B56" s="2" t="s">
        <v>43</v>
      </c>
      <c r="C56" s="2"/>
    </row>
    <row r="57" spans="2:3" x14ac:dyDescent="0.25">
      <c r="B57" s="2" t="s">
        <v>82</v>
      </c>
      <c r="C57" s="2"/>
    </row>
    <row r="58" spans="2:3" x14ac:dyDescent="0.25">
      <c r="B58" s="2" t="s">
        <v>133</v>
      </c>
      <c r="C58" s="2"/>
    </row>
    <row r="59" spans="2:3" x14ac:dyDescent="0.25">
      <c r="B59" s="2" t="s">
        <v>260</v>
      </c>
      <c r="C59" s="2"/>
    </row>
    <row r="60" spans="2:3" x14ac:dyDescent="0.25">
      <c r="B60" s="2" t="s">
        <v>54</v>
      </c>
      <c r="C60" s="2"/>
    </row>
    <row r="61" spans="2:3" x14ac:dyDescent="0.25">
      <c r="B61" s="2"/>
      <c r="C61" s="2"/>
    </row>
    <row r="62" spans="2:3" x14ac:dyDescent="0.25">
      <c r="B62" s="2"/>
      <c r="C62" s="2"/>
    </row>
    <row r="63" spans="2:3" x14ac:dyDescent="0.25">
      <c r="B63" s="2"/>
      <c r="C63" s="2"/>
    </row>
    <row r="64" spans="2:3" x14ac:dyDescent="0.25">
      <c r="B64" s="2"/>
      <c r="C64" s="2"/>
    </row>
    <row r="65" spans="2:3" x14ac:dyDescent="0.25">
      <c r="B65" s="3"/>
      <c r="C65" s="3"/>
    </row>
  </sheetData>
  <hyperlinks>
    <hyperlink ref="E1" location="Dashboard!A1" tooltip="Dashboard" display="Dashboard"/>
    <hyperlink ref="E2" location="Meal_Ingredients!A1" tooltip="Add Meal Ingredients" display="Add Meal Ingredients"/>
    <hyperlink ref="C52" r:id="rId1"/>
    <hyperlink ref="C47" r:id="rId2"/>
    <hyperlink ref="C53:C54" r:id="rId3" display="http://www.elle.be/fr/6419-3-smoothies-full-energie-petit-dej.html"/>
    <hyperlink ref="C50" r:id="rId4"/>
    <hyperlink ref="C51" r:id="rId5"/>
    <hyperlink ref="C53" r:id="rId6"/>
    <hyperlink ref="C54" r:id="rId7" location="content"/>
  </hyperlinks>
  <pageMargins left="0.7" right="0.7" top="0.75" bottom="0.75" header="0.3" footer="0.3"/>
  <legacyDrawing r:id="rId8"/>
  <tableParts count="1"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Sheet10" filterMode="1"/>
  <dimension ref="B1:G175"/>
  <sheetViews>
    <sheetView topLeftCell="A10" workbookViewId="0">
      <selection activeCell="E10" sqref="E10"/>
    </sheetView>
  </sheetViews>
  <sheetFormatPr baseColWidth="10" defaultColWidth="9.140625" defaultRowHeight="15" x14ac:dyDescent="0.25"/>
  <cols>
    <col min="1" max="1" width="2.42578125" customWidth="1"/>
    <col min="2" max="2" width="31.28515625" customWidth="1"/>
    <col min="3" max="3" width="18.5703125" customWidth="1"/>
    <col min="4" max="4" width="11.140625" customWidth="1"/>
    <col min="5" max="5" width="9.140625" style="52"/>
    <col min="6" max="6" width="5" customWidth="1"/>
    <col min="12" max="12" width="16.7109375" bestFit="1" customWidth="1"/>
  </cols>
  <sheetData>
    <row r="1" spans="2:7" ht="30" customHeight="1" x14ac:dyDescent="0.25">
      <c r="B1" s="4" t="s">
        <v>9</v>
      </c>
      <c r="C1" s="4" t="s">
        <v>11</v>
      </c>
      <c r="D1" s="4" t="s">
        <v>2</v>
      </c>
      <c r="E1" s="48" t="s">
        <v>36</v>
      </c>
      <c r="F1" s="4"/>
      <c r="G1" s="30" t="s">
        <v>19</v>
      </c>
    </row>
    <row r="2" spans="2:7" x14ac:dyDescent="0.25">
      <c r="B2" s="11" t="s">
        <v>199</v>
      </c>
      <c r="C2" s="11" t="s">
        <v>55</v>
      </c>
      <c r="D2" s="11" t="s">
        <v>186</v>
      </c>
      <c r="E2" s="49"/>
    </row>
    <row r="3" spans="2:7" x14ac:dyDescent="0.25">
      <c r="B3" s="11" t="s">
        <v>68</v>
      </c>
      <c r="C3" s="12" t="s">
        <v>57</v>
      </c>
      <c r="D3" s="11" t="s">
        <v>183</v>
      </c>
      <c r="E3" s="50"/>
    </row>
    <row r="4" spans="2:7" x14ac:dyDescent="0.25">
      <c r="B4" s="11" t="s">
        <v>229</v>
      </c>
      <c r="C4" s="11" t="s">
        <v>57</v>
      </c>
      <c r="D4" s="11" t="s">
        <v>186</v>
      </c>
      <c r="E4" s="50"/>
    </row>
    <row r="5" spans="2:7" x14ac:dyDescent="0.25">
      <c r="B5" s="11" t="s">
        <v>223</v>
      </c>
      <c r="C5" s="11" t="s">
        <v>56</v>
      </c>
      <c r="D5" s="11" t="s">
        <v>179</v>
      </c>
      <c r="E5" s="50"/>
    </row>
    <row r="6" spans="2:7" x14ac:dyDescent="0.25">
      <c r="B6" s="11" t="s">
        <v>271</v>
      </c>
      <c r="C6" s="11" t="s">
        <v>57</v>
      </c>
      <c r="D6" s="11" t="s">
        <v>186</v>
      </c>
      <c r="E6" s="50"/>
    </row>
    <row r="7" spans="2:7" x14ac:dyDescent="0.25">
      <c r="B7" s="11" t="s">
        <v>262</v>
      </c>
      <c r="C7" s="11" t="s">
        <v>88</v>
      </c>
      <c r="D7" s="11" t="s">
        <v>186</v>
      </c>
      <c r="E7" s="50"/>
    </row>
    <row r="8" spans="2:7" x14ac:dyDescent="0.25">
      <c r="B8" s="11" t="s">
        <v>159</v>
      </c>
      <c r="C8" s="11" t="s">
        <v>85</v>
      </c>
      <c r="D8" s="11" t="s">
        <v>181</v>
      </c>
      <c r="E8" s="50"/>
    </row>
    <row r="9" spans="2:7" x14ac:dyDescent="0.25">
      <c r="B9" s="11" t="s">
        <v>71</v>
      </c>
      <c r="C9" s="12" t="s">
        <v>58</v>
      </c>
      <c r="D9" s="11" t="s">
        <v>184</v>
      </c>
      <c r="E9" s="50"/>
    </row>
    <row r="10" spans="2:7" x14ac:dyDescent="0.25">
      <c r="B10" s="11" t="s">
        <v>153</v>
      </c>
      <c r="C10" s="11" t="s">
        <v>55</v>
      </c>
      <c r="D10" s="11" t="s">
        <v>186</v>
      </c>
      <c r="E10" s="50"/>
    </row>
    <row r="11" spans="2:7" x14ac:dyDescent="0.25">
      <c r="B11" s="11" t="s">
        <v>109</v>
      </c>
      <c r="C11" s="11" t="s">
        <v>55</v>
      </c>
      <c r="D11" s="11" t="s">
        <v>184</v>
      </c>
      <c r="E11" s="51"/>
    </row>
    <row r="12" spans="2:7" x14ac:dyDescent="0.25">
      <c r="B12" s="11" t="s">
        <v>51</v>
      </c>
      <c r="C12" s="11" t="s">
        <v>85</v>
      </c>
      <c r="D12" s="11" t="s">
        <v>186</v>
      </c>
      <c r="E12" s="50"/>
    </row>
    <row r="13" spans="2:7" x14ac:dyDescent="0.25">
      <c r="B13" s="11" t="s">
        <v>206</v>
      </c>
      <c r="C13" s="11" t="s">
        <v>60</v>
      </c>
      <c r="D13" s="11" t="s">
        <v>184</v>
      </c>
      <c r="E13" s="50"/>
    </row>
    <row r="14" spans="2:7" x14ac:dyDescent="0.25">
      <c r="B14" s="11" t="s">
        <v>124</v>
      </c>
      <c r="C14" s="11" t="s">
        <v>85</v>
      </c>
      <c r="D14" s="11" t="s">
        <v>179</v>
      </c>
      <c r="E14" s="50"/>
    </row>
    <row r="15" spans="2:7" x14ac:dyDescent="0.25">
      <c r="B15" s="11" t="s">
        <v>114</v>
      </c>
      <c r="C15" s="11" t="s">
        <v>57</v>
      </c>
      <c r="D15" s="11" t="s">
        <v>186</v>
      </c>
      <c r="E15" s="50"/>
    </row>
    <row r="16" spans="2:7" x14ac:dyDescent="0.25">
      <c r="B16" s="11" t="s">
        <v>142</v>
      </c>
      <c r="C16" s="11" t="s">
        <v>92</v>
      </c>
      <c r="D16" s="11" t="s">
        <v>184</v>
      </c>
      <c r="E16" s="50"/>
    </row>
    <row r="17" spans="2:5" x14ac:dyDescent="0.25">
      <c r="B17" s="11" t="s">
        <v>44</v>
      </c>
      <c r="C17" s="12" t="s">
        <v>45</v>
      </c>
      <c r="D17" s="11" t="s">
        <v>184</v>
      </c>
      <c r="E17" s="50"/>
    </row>
    <row r="18" spans="2:5" x14ac:dyDescent="0.25">
      <c r="B18" s="11" t="s">
        <v>116</v>
      </c>
      <c r="C18" s="11" t="s">
        <v>57</v>
      </c>
      <c r="D18" s="11" t="s">
        <v>184</v>
      </c>
      <c r="E18" s="50"/>
    </row>
    <row r="19" spans="2:5" x14ac:dyDescent="0.25">
      <c r="B19" s="11" t="s">
        <v>288</v>
      </c>
      <c r="C19" s="11" t="s">
        <v>57</v>
      </c>
      <c r="D19" s="11" t="s">
        <v>184</v>
      </c>
      <c r="E19" s="50"/>
    </row>
    <row r="20" spans="2:5" x14ac:dyDescent="0.25">
      <c r="B20" s="11" t="s">
        <v>96</v>
      </c>
      <c r="C20" s="11" t="s">
        <v>57</v>
      </c>
      <c r="D20" s="11" t="s">
        <v>184</v>
      </c>
      <c r="E20" s="50">
        <v>3.56</v>
      </c>
    </row>
    <row r="21" spans="2:5" x14ac:dyDescent="0.25">
      <c r="B21" s="11" t="s">
        <v>112</v>
      </c>
      <c r="C21" s="11" t="s">
        <v>101</v>
      </c>
      <c r="D21" s="11" t="s">
        <v>179</v>
      </c>
      <c r="E21" s="50">
        <v>0.32</v>
      </c>
    </row>
    <row r="22" spans="2:5" x14ac:dyDescent="0.25">
      <c r="B22" s="11" t="s">
        <v>291</v>
      </c>
      <c r="C22" s="11" t="s">
        <v>55</v>
      </c>
      <c r="D22" s="11" t="s">
        <v>184</v>
      </c>
      <c r="E22" s="50"/>
    </row>
    <row r="23" spans="2:5" x14ac:dyDescent="0.25">
      <c r="B23" s="11" t="s">
        <v>237</v>
      </c>
      <c r="C23" s="11" t="s">
        <v>58</v>
      </c>
      <c r="D23" s="11" t="s">
        <v>184</v>
      </c>
      <c r="E23" s="50"/>
    </row>
    <row r="24" spans="2:5" x14ac:dyDescent="0.25">
      <c r="B24" s="11" t="s">
        <v>167</v>
      </c>
      <c r="C24" s="11" t="s">
        <v>45</v>
      </c>
      <c r="D24" s="11" t="s">
        <v>180</v>
      </c>
      <c r="E24" s="50"/>
    </row>
    <row r="25" spans="2:5" x14ac:dyDescent="0.25">
      <c r="B25" s="11" t="s">
        <v>113</v>
      </c>
      <c r="C25" s="11" t="s">
        <v>57</v>
      </c>
      <c r="D25" s="11" t="s">
        <v>186</v>
      </c>
      <c r="E25" s="50"/>
    </row>
    <row r="26" spans="2:5" x14ac:dyDescent="0.25">
      <c r="B26" s="11" t="s">
        <v>163</v>
      </c>
      <c r="C26" s="11" t="s">
        <v>55</v>
      </c>
      <c r="D26" s="11" t="s">
        <v>186</v>
      </c>
      <c r="E26" s="51"/>
    </row>
    <row r="27" spans="2:5" x14ac:dyDescent="0.25">
      <c r="B27" s="11" t="s">
        <v>235</v>
      </c>
      <c r="C27" s="11" t="s">
        <v>55</v>
      </c>
      <c r="D27" s="11" t="s">
        <v>184</v>
      </c>
      <c r="E27" s="50"/>
    </row>
    <row r="28" spans="2:5" x14ac:dyDescent="0.25">
      <c r="B28" s="11" t="s">
        <v>62</v>
      </c>
      <c r="C28" s="12" t="s">
        <v>57</v>
      </c>
      <c r="D28" s="11" t="s">
        <v>186</v>
      </c>
      <c r="E28" s="50"/>
    </row>
    <row r="29" spans="2:5" x14ac:dyDescent="0.25">
      <c r="B29" s="11" t="s">
        <v>243</v>
      </c>
      <c r="C29" s="11" t="s">
        <v>57</v>
      </c>
      <c r="D29" s="11" t="s">
        <v>184</v>
      </c>
      <c r="E29" s="50"/>
    </row>
    <row r="30" spans="2:5" x14ac:dyDescent="0.25">
      <c r="B30" s="11" t="s">
        <v>194</v>
      </c>
      <c r="C30" s="11" t="s">
        <v>57</v>
      </c>
      <c r="D30" s="11" t="s">
        <v>186</v>
      </c>
      <c r="E30" s="50"/>
    </row>
    <row r="31" spans="2:5" x14ac:dyDescent="0.25">
      <c r="B31" s="11" t="s">
        <v>217</v>
      </c>
      <c r="C31" s="11" t="s">
        <v>57</v>
      </c>
      <c r="D31" s="11" t="s">
        <v>186</v>
      </c>
      <c r="E31" s="51"/>
    </row>
    <row r="32" spans="2:5" x14ac:dyDescent="0.25">
      <c r="B32" s="11" t="s">
        <v>189</v>
      </c>
      <c r="C32" s="11" t="s">
        <v>60</v>
      </c>
      <c r="D32" s="11" t="s">
        <v>186</v>
      </c>
      <c r="E32" s="50"/>
    </row>
    <row r="33" spans="2:5" x14ac:dyDescent="0.25">
      <c r="B33" s="11" t="s">
        <v>135</v>
      </c>
      <c r="C33" s="11" t="s">
        <v>85</v>
      </c>
      <c r="D33" s="11" t="s">
        <v>181</v>
      </c>
      <c r="E33" s="50"/>
    </row>
    <row r="34" spans="2:5" x14ac:dyDescent="0.25">
      <c r="B34" s="11" t="s">
        <v>87</v>
      </c>
      <c r="C34" s="11" t="s">
        <v>88</v>
      </c>
      <c r="D34" s="11" t="s">
        <v>186</v>
      </c>
      <c r="E34" s="50">
        <v>0.5</v>
      </c>
    </row>
    <row r="35" spans="2:5" x14ac:dyDescent="0.25">
      <c r="B35" s="11" t="s">
        <v>110</v>
      </c>
      <c r="C35" s="11" t="s">
        <v>88</v>
      </c>
      <c r="D35" s="11" t="s">
        <v>179</v>
      </c>
      <c r="E35" s="50">
        <v>1.9</v>
      </c>
    </row>
    <row r="36" spans="2:5" x14ac:dyDescent="0.25">
      <c r="B36" s="11" t="s">
        <v>47</v>
      </c>
      <c r="C36" s="12" t="s">
        <v>56</v>
      </c>
      <c r="D36" s="11" t="s">
        <v>179</v>
      </c>
      <c r="E36" s="50"/>
    </row>
    <row r="37" spans="2:5" x14ac:dyDescent="0.25">
      <c r="B37" s="11" t="s">
        <v>228</v>
      </c>
      <c r="C37" s="11" t="s">
        <v>57</v>
      </c>
      <c r="D37" s="11" t="s">
        <v>186</v>
      </c>
      <c r="E37" s="50"/>
    </row>
    <row r="38" spans="2:5" x14ac:dyDescent="0.25">
      <c r="B38" s="11" t="s">
        <v>191</v>
      </c>
      <c r="C38" s="11" t="s">
        <v>58</v>
      </c>
      <c r="D38" s="11" t="s">
        <v>184</v>
      </c>
      <c r="E38" s="50"/>
    </row>
    <row r="39" spans="2:5" x14ac:dyDescent="0.25">
      <c r="B39" s="11" t="s">
        <v>131</v>
      </c>
      <c r="C39" s="11" t="s">
        <v>55</v>
      </c>
      <c r="D39" s="11" t="s">
        <v>184</v>
      </c>
      <c r="E39" s="50"/>
    </row>
    <row r="40" spans="2:5" x14ac:dyDescent="0.25">
      <c r="B40" s="11" t="s">
        <v>178</v>
      </c>
      <c r="C40" s="11" t="s">
        <v>85</v>
      </c>
      <c r="D40" s="11" t="s">
        <v>181</v>
      </c>
      <c r="E40" s="50"/>
    </row>
    <row r="41" spans="2:5" x14ac:dyDescent="0.25">
      <c r="B41" s="11" t="s">
        <v>48</v>
      </c>
      <c r="C41" s="12" t="s">
        <v>56</v>
      </c>
      <c r="D41" s="11" t="s">
        <v>182</v>
      </c>
      <c r="E41" s="50"/>
    </row>
    <row r="42" spans="2:5" x14ac:dyDescent="0.25">
      <c r="B42" s="11" t="s">
        <v>93</v>
      </c>
      <c r="C42" s="11" t="s">
        <v>57</v>
      </c>
      <c r="D42" s="11" t="s">
        <v>186</v>
      </c>
      <c r="E42" s="50">
        <v>0.35</v>
      </c>
    </row>
    <row r="43" spans="2:5" x14ac:dyDescent="0.25">
      <c r="B43" s="11" t="s">
        <v>233</v>
      </c>
      <c r="C43" s="11" t="s">
        <v>85</v>
      </c>
      <c r="D43" s="11" t="s">
        <v>185</v>
      </c>
      <c r="E43" s="50"/>
    </row>
    <row r="44" spans="2:5" x14ac:dyDescent="0.25">
      <c r="B44" s="11" t="s">
        <v>130</v>
      </c>
      <c r="C44" s="11" t="s">
        <v>58</v>
      </c>
      <c r="D44" s="11" t="s">
        <v>182</v>
      </c>
      <c r="E44" s="50"/>
    </row>
    <row r="45" spans="2:5" x14ac:dyDescent="0.25">
      <c r="B45" s="11" t="s">
        <v>59</v>
      </c>
      <c r="C45" s="12" t="s">
        <v>60</v>
      </c>
      <c r="D45" s="11" t="s">
        <v>186</v>
      </c>
      <c r="E45" s="50"/>
    </row>
    <row r="46" spans="2:5" x14ac:dyDescent="0.25">
      <c r="B46" s="11" t="s">
        <v>285</v>
      </c>
      <c r="C46" s="11" t="s">
        <v>57</v>
      </c>
      <c r="D46" s="11" t="s">
        <v>184</v>
      </c>
      <c r="E46" s="50"/>
    </row>
    <row r="47" spans="2:5" x14ac:dyDescent="0.25">
      <c r="B47" s="11" t="s">
        <v>100</v>
      </c>
      <c r="C47" s="11" t="s">
        <v>101</v>
      </c>
      <c r="D47" s="11" t="s">
        <v>179</v>
      </c>
      <c r="E47" s="50">
        <v>0.99</v>
      </c>
    </row>
    <row r="48" spans="2:5" x14ac:dyDescent="0.25">
      <c r="B48" s="11" t="s">
        <v>177</v>
      </c>
      <c r="C48" s="11" t="s">
        <v>85</v>
      </c>
      <c r="D48" s="11" t="s">
        <v>179</v>
      </c>
      <c r="E48" s="50"/>
    </row>
    <row r="49" spans="2:5" x14ac:dyDescent="0.25">
      <c r="B49" s="11" t="s">
        <v>67</v>
      </c>
      <c r="C49" s="12" t="s">
        <v>57</v>
      </c>
      <c r="D49" s="11" t="s">
        <v>186</v>
      </c>
      <c r="E49" s="50"/>
    </row>
    <row r="50" spans="2:5" x14ac:dyDescent="0.25">
      <c r="B50" s="11" t="s">
        <v>164</v>
      </c>
      <c r="C50" s="11" t="s">
        <v>57</v>
      </c>
      <c r="D50" s="11" t="s">
        <v>184</v>
      </c>
      <c r="E50" s="50"/>
    </row>
    <row r="51" spans="2:5" x14ac:dyDescent="0.25">
      <c r="B51" s="11" t="s">
        <v>125</v>
      </c>
      <c r="C51" s="11" t="s">
        <v>55</v>
      </c>
      <c r="D51" s="11" t="s">
        <v>184</v>
      </c>
      <c r="E51" s="50"/>
    </row>
    <row r="52" spans="2:5" x14ac:dyDescent="0.25">
      <c r="B52" s="11" t="s">
        <v>129</v>
      </c>
      <c r="C52" s="11" t="s">
        <v>45</v>
      </c>
      <c r="D52" s="11" t="s">
        <v>184</v>
      </c>
      <c r="E52" s="50"/>
    </row>
    <row r="53" spans="2:5" x14ac:dyDescent="0.25">
      <c r="B53" s="11" t="s">
        <v>200</v>
      </c>
      <c r="C53" s="11" t="s">
        <v>85</v>
      </c>
      <c r="D53" s="11" t="s">
        <v>184</v>
      </c>
      <c r="E53" s="50"/>
    </row>
    <row r="54" spans="2:5" x14ac:dyDescent="0.25">
      <c r="B54" s="11" t="s">
        <v>63</v>
      </c>
      <c r="C54" s="12" t="s">
        <v>58</v>
      </c>
      <c r="D54" s="11" t="s">
        <v>179</v>
      </c>
      <c r="E54" s="50">
        <v>2.63</v>
      </c>
    </row>
    <row r="55" spans="2:5" x14ac:dyDescent="0.25">
      <c r="B55" s="11" t="s">
        <v>240</v>
      </c>
      <c r="C55" s="11" t="s">
        <v>92</v>
      </c>
      <c r="D55" s="11" t="s">
        <v>184</v>
      </c>
      <c r="E55" s="50"/>
    </row>
    <row r="56" spans="2:5" x14ac:dyDescent="0.25">
      <c r="B56" s="11" t="s">
        <v>263</v>
      </c>
      <c r="C56" s="11" t="s">
        <v>88</v>
      </c>
      <c r="D56" s="11" t="s">
        <v>184</v>
      </c>
      <c r="E56" s="50"/>
    </row>
    <row r="57" spans="2:5" x14ac:dyDescent="0.25">
      <c r="B57" s="11" t="s">
        <v>83</v>
      </c>
      <c r="C57" s="12" t="s">
        <v>60</v>
      </c>
      <c r="D57" s="11" t="s">
        <v>184</v>
      </c>
      <c r="E57" s="50"/>
    </row>
    <row r="58" spans="2:5" x14ac:dyDescent="0.25">
      <c r="B58" s="11" t="s">
        <v>128</v>
      </c>
      <c r="C58" s="11" t="s">
        <v>58</v>
      </c>
      <c r="D58" s="11" t="s">
        <v>184</v>
      </c>
      <c r="E58" s="50"/>
    </row>
    <row r="59" spans="2:5" x14ac:dyDescent="0.25">
      <c r="B59" s="11" t="s">
        <v>198</v>
      </c>
      <c r="C59" s="11" t="s">
        <v>58</v>
      </c>
      <c r="D59" s="11" t="s">
        <v>184</v>
      </c>
      <c r="E59" s="50"/>
    </row>
    <row r="60" spans="2:5" x14ac:dyDescent="0.25">
      <c r="B60" s="11" t="s">
        <v>261</v>
      </c>
      <c r="C60" s="11" t="s">
        <v>58</v>
      </c>
      <c r="D60" s="11" t="s">
        <v>184</v>
      </c>
      <c r="E60" s="50"/>
    </row>
    <row r="61" spans="2:5" x14ac:dyDescent="0.25">
      <c r="B61" s="11" t="s">
        <v>221</v>
      </c>
      <c r="C61" s="11" t="s">
        <v>58</v>
      </c>
      <c r="D61" s="11" t="s">
        <v>186</v>
      </c>
      <c r="E61" s="50"/>
    </row>
    <row r="62" spans="2:5" x14ac:dyDescent="0.25">
      <c r="B62" s="11" t="s">
        <v>266</v>
      </c>
      <c r="C62" s="11" t="s">
        <v>88</v>
      </c>
      <c r="D62" s="11" t="s">
        <v>184</v>
      </c>
      <c r="E62" s="50"/>
    </row>
    <row r="63" spans="2:5" x14ac:dyDescent="0.25">
      <c r="B63" s="11" t="s">
        <v>134</v>
      </c>
      <c r="C63" s="11" t="s">
        <v>57</v>
      </c>
      <c r="D63" s="11" t="s">
        <v>184</v>
      </c>
      <c r="E63" s="50"/>
    </row>
    <row r="64" spans="2:5" x14ac:dyDescent="0.25">
      <c r="B64" s="11" t="s">
        <v>244</v>
      </c>
      <c r="C64" s="11" t="s">
        <v>45</v>
      </c>
      <c r="D64" s="11" t="s">
        <v>184</v>
      </c>
      <c r="E64" s="50"/>
    </row>
    <row r="65" spans="2:5" x14ac:dyDescent="0.25">
      <c r="B65" s="11" t="s">
        <v>148</v>
      </c>
      <c r="C65" s="11" t="s">
        <v>58</v>
      </c>
      <c r="D65" s="11" t="s">
        <v>184</v>
      </c>
      <c r="E65" s="50"/>
    </row>
    <row r="66" spans="2:5" x14ac:dyDescent="0.25">
      <c r="B66" s="11" t="s">
        <v>220</v>
      </c>
      <c r="C66" s="11" t="s">
        <v>58</v>
      </c>
      <c r="D66" s="11" t="s">
        <v>186</v>
      </c>
      <c r="E66" s="50"/>
    </row>
    <row r="67" spans="2:5" x14ac:dyDescent="0.25">
      <c r="B67" s="11" t="s">
        <v>277</v>
      </c>
      <c r="C67" s="11" t="s">
        <v>101</v>
      </c>
      <c r="D67" s="11" t="s">
        <v>184</v>
      </c>
      <c r="E67" s="50"/>
    </row>
    <row r="68" spans="2:5" x14ac:dyDescent="0.25">
      <c r="B68" s="11" t="s">
        <v>53</v>
      </c>
      <c r="C68" s="12" t="s">
        <v>58</v>
      </c>
      <c r="D68" s="11" t="s">
        <v>184</v>
      </c>
      <c r="E68" s="50"/>
    </row>
    <row r="69" spans="2:5" x14ac:dyDescent="0.25">
      <c r="B69" s="11" t="s">
        <v>174</v>
      </c>
      <c r="C69" s="11" t="s">
        <v>85</v>
      </c>
      <c r="D69" s="11" t="s">
        <v>179</v>
      </c>
      <c r="E69" s="50">
        <v>1.9</v>
      </c>
    </row>
    <row r="70" spans="2:5" x14ac:dyDescent="0.25">
      <c r="B70" s="11" t="s">
        <v>46</v>
      </c>
      <c r="C70" s="12" t="s">
        <v>55</v>
      </c>
      <c r="D70" s="11" t="s">
        <v>184</v>
      </c>
      <c r="E70" s="50"/>
    </row>
    <row r="71" spans="2:5" x14ac:dyDescent="0.25">
      <c r="B71" s="11" t="s">
        <v>161</v>
      </c>
      <c r="C71" s="11" t="s">
        <v>57</v>
      </c>
      <c r="D71" s="11" t="s">
        <v>184</v>
      </c>
      <c r="E71" s="50"/>
    </row>
    <row r="72" spans="2:5" x14ac:dyDescent="0.25">
      <c r="B72" s="11" t="s">
        <v>158</v>
      </c>
      <c r="C72" s="11" t="s">
        <v>57</v>
      </c>
      <c r="D72" s="11" t="s">
        <v>179</v>
      </c>
      <c r="E72" s="50"/>
    </row>
    <row r="73" spans="2:5" x14ac:dyDescent="0.25">
      <c r="B73" s="11" t="s">
        <v>86</v>
      </c>
      <c r="C73" s="12" t="s">
        <v>85</v>
      </c>
      <c r="D73" s="11" t="s">
        <v>185</v>
      </c>
      <c r="E73" s="50">
        <v>1.19</v>
      </c>
    </row>
    <row r="74" spans="2:5" x14ac:dyDescent="0.25">
      <c r="B74" s="11" t="s">
        <v>232</v>
      </c>
      <c r="C74" s="11" t="s">
        <v>85</v>
      </c>
      <c r="D74" s="11" t="s">
        <v>185</v>
      </c>
      <c r="E74" s="50"/>
    </row>
    <row r="75" spans="2:5" x14ac:dyDescent="0.25">
      <c r="B75" s="11" t="s">
        <v>172</v>
      </c>
      <c r="C75" s="11" t="s">
        <v>85</v>
      </c>
      <c r="D75" s="11" t="s">
        <v>185</v>
      </c>
      <c r="E75" s="50"/>
    </row>
    <row r="76" spans="2:5" x14ac:dyDescent="0.25">
      <c r="B76" s="11" t="s">
        <v>144</v>
      </c>
      <c r="C76" s="11" t="s">
        <v>85</v>
      </c>
      <c r="D76" s="11" t="s">
        <v>185</v>
      </c>
      <c r="E76" s="50">
        <v>3.49</v>
      </c>
    </row>
    <row r="77" spans="2:5" x14ac:dyDescent="0.25">
      <c r="B77" s="11" t="s">
        <v>127</v>
      </c>
      <c r="C77" s="11" t="s">
        <v>55</v>
      </c>
      <c r="D77" s="11" t="s">
        <v>184</v>
      </c>
      <c r="E77" s="50"/>
    </row>
    <row r="78" spans="2:5" x14ac:dyDescent="0.25">
      <c r="B78" s="11" t="s">
        <v>154</v>
      </c>
      <c r="C78" s="11" t="s">
        <v>55</v>
      </c>
      <c r="D78" s="11" t="s">
        <v>186</v>
      </c>
      <c r="E78" s="50"/>
    </row>
    <row r="79" spans="2:5" x14ac:dyDescent="0.25">
      <c r="B79" s="11" t="s">
        <v>95</v>
      </c>
      <c r="C79" s="11" t="s">
        <v>55</v>
      </c>
      <c r="D79" s="11" t="s">
        <v>184</v>
      </c>
      <c r="E79" s="50"/>
    </row>
    <row r="80" spans="2:5" x14ac:dyDescent="0.25">
      <c r="B80" s="11" t="s">
        <v>264</v>
      </c>
      <c r="C80" s="11" t="s">
        <v>265</v>
      </c>
      <c r="D80" s="11" t="s">
        <v>185</v>
      </c>
      <c r="E80" s="50"/>
    </row>
    <row r="81" spans="2:5" x14ac:dyDescent="0.25">
      <c r="B81" s="11" t="s">
        <v>270</v>
      </c>
      <c r="C81" s="11" t="s">
        <v>88</v>
      </c>
      <c r="D81" s="11" t="s">
        <v>186</v>
      </c>
      <c r="E81" s="50">
        <v>0.49</v>
      </c>
    </row>
    <row r="82" spans="2:5" x14ac:dyDescent="0.25">
      <c r="B82" s="11" t="s">
        <v>170</v>
      </c>
      <c r="C82" s="11" t="s">
        <v>55</v>
      </c>
      <c r="D82" s="11" t="s">
        <v>180</v>
      </c>
      <c r="E82" s="50"/>
    </row>
    <row r="83" spans="2:5" x14ac:dyDescent="0.25">
      <c r="B83" s="11" t="s">
        <v>70</v>
      </c>
      <c r="C83" s="12" t="s">
        <v>58</v>
      </c>
      <c r="D83" s="11" t="s">
        <v>185</v>
      </c>
      <c r="E83" s="50"/>
    </row>
    <row r="84" spans="2:5" x14ac:dyDescent="0.25">
      <c r="B84" s="11" t="s">
        <v>273</v>
      </c>
      <c r="C84" s="11" t="s">
        <v>58</v>
      </c>
      <c r="D84" s="11" t="s">
        <v>185</v>
      </c>
      <c r="E84" s="50"/>
    </row>
    <row r="85" spans="2:5" x14ac:dyDescent="0.25">
      <c r="B85" s="11" t="s">
        <v>269</v>
      </c>
      <c r="C85" s="11" t="s">
        <v>58</v>
      </c>
      <c r="D85" s="11" t="s">
        <v>185</v>
      </c>
      <c r="E85" s="50"/>
    </row>
    <row r="86" spans="2:5" x14ac:dyDescent="0.25">
      <c r="B86" s="11" t="s">
        <v>190</v>
      </c>
      <c r="C86" s="11" t="s">
        <v>57</v>
      </c>
      <c r="D86" s="11" t="s">
        <v>186</v>
      </c>
      <c r="E86" s="50"/>
    </row>
    <row r="87" spans="2:5" x14ac:dyDescent="0.25">
      <c r="B87" s="11" t="s">
        <v>192</v>
      </c>
      <c r="C87" s="11" t="s">
        <v>55</v>
      </c>
      <c r="D87" s="11" t="s">
        <v>184</v>
      </c>
      <c r="E87" s="50"/>
    </row>
    <row r="88" spans="2:5" x14ac:dyDescent="0.25">
      <c r="B88" s="11" t="s">
        <v>98</v>
      </c>
      <c r="C88" s="11" t="s">
        <v>55</v>
      </c>
      <c r="D88" s="11" t="s">
        <v>179</v>
      </c>
      <c r="E88" s="50">
        <v>2.14</v>
      </c>
    </row>
    <row r="89" spans="2:5" x14ac:dyDescent="0.25">
      <c r="B89" s="11" t="s">
        <v>169</v>
      </c>
      <c r="C89" s="11" t="s">
        <v>45</v>
      </c>
      <c r="D89" s="11" t="s">
        <v>184</v>
      </c>
      <c r="E89" s="50">
        <v>1.25</v>
      </c>
    </row>
    <row r="90" spans="2:5" x14ac:dyDescent="0.25">
      <c r="B90" s="11" t="s">
        <v>107</v>
      </c>
      <c r="C90" s="11" t="s">
        <v>84</v>
      </c>
      <c r="D90" s="11" t="s">
        <v>179</v>
      </c>
      <c r="E90" s="50"/>
    </row>
    <row r="91" spans="2:5" x14ac:dyDescent="0.25">
      <c r="B91" s="11" t="s">
        <v>224</v>
      </c>
      <c r="C91" s="11" t="s">
        <v>88</v>
      </c>
      <c r="D91" s="11" t="s">
        <v>186</v>
      </c>
      <c r="E91" s="50"/>
    </row>
    <row r="92" spans="2:5" x14ac:dyDescent="0.25">
      <c r="B92" s="11" t="s">
        <v>210</v>
      </c>
      <c r="C92" s="11" t="s">
        <v>85</v>
      </c>
      <c r="D92" s="11" t="s">
        <v>184</v>
      </c>
      <c r="E92" s="50"/>
    </row>
    <row r="93" spans="2:5" x14ac:dyDescent="0.25">
      <c r="B93" s="11" t="s">
        <v>222</v>
      </c>
      <c r="C93" s="11" t="s">
        <v>101</v>
      </c>
      <c r="D93" s="11" t="s">
        <v>179</v>
      </c>
      <c r="E93" s="50"/>
    </row>
    <row r="94" spans="2:5" x14ac:dyDescent="0.25">
      <c r="B94" s="11" t="s">
        <v>105</v>
      </c>
      <c r="C94" s="11" t="s">
        <v>58</v>
      </c>
      <c r="D94" s="11" t="s">
        <v>180</v>
      </c>
      <c r="E94" s="50">
        <v>0.88</v>
      </c>
    </row>
    <row r="95" spans="2:5" x14ac:dyDescent="0.25">
      <c r="B95" s="11" t="s">
        <v>294</v>
      </c>
      <c r="C95" s="11" t="s">
        <v>101</v>
      </c>
      <c r="D95" s="11" t="s">
        <v>184</v>
      </c>
      <c r="E95" s="50"/>
    </row>
    <row r="96" spans="2:5" x14ac:dyDescent="0.25">
      <c r="B96" s="11" t="s">
        <v>293</v>
      </c>
      <c r="C96" s="11" t="s">
        <v>265</v>
      </c>
      <c r="D96" s="11" t="s">
        <v>185</v>
      </c>
      <c r="E96" s="50"/>
    </row>
    <row r="97" spans="2:5" x14ac:dyDescent="0.25">
      <c r="B97" s="11" t="s">
        <v>136</v>
      </c>
      <c r="C97" s="11" t="s">
        <v>137</v>
      </c>
      <c r="D97" s="11" t="s">
        <v>184</v>
      </c>
      <c r="E97" s="50"/>
    </row>
    <row r="98" spans="2:5" x14ac:dyDescent="0.25">
      <c r="B98" s="11" t="s">
        <v>99</v>
      </c>
      <c r="C98" s="12" t="s">
        <v>58</v>
      </c>
      <c r="D98" s="11" t="s">
        <v>186</v>
      </c>
      <c r="E98" s="50">
        <v>0.1</v>
      </c>
    </row>
    <row r="99" spans="2:5" x14ac:dyDescent="0.25">
      <c r="B99" s="11" t="s">
        <v>50</v>
      </c>
      <c r="C99" s="12" t="s">
        <v>57</v>
      </c>
      <c r="D99" s="11" t="s">
        <v>186</v>
      </c>
      <c r="E99" s="50"/>
    </row>
    <row r="100" spans="2:5" x14ac:dyDescent="0.25">
      <c r="B100" s="11" t="s">
        <v>208</v>
      </c>
      <c r="C100" s="11" t="s">
        <v>57</v>
      </c>
      <c r="D100" s="11" t="s">
        <v>186</v>
      </c>
      <c r="E100" s="50"/>
    </row>
    <row r="101" spans="2:5" x14ac:dyDescent="0.25">
      <c r="B101" s="11" t="s">
        <v>213</v>
      </c>
      <c r="C101" s="11" t="s">
        <v>57</v>
      </c>
      <c r="D101" s="11" t="s">
        <v>186</v>
      </c>
      <c r="E101" s="50"/>
    </row>
    <row r="102" spans="2:5" x14ac:dyDescent="0.25">
      <c r="B102" s="11" t="s">
        <v>268</v>
      </c>
      <c r="C102" s="11" t="s">
        <v>88</v>
      </c>
      <c r="D102" s="11" t="s">
        <v>186</v>
      </c>
      <c r="E102" s="50">
        <v>0.23</v>
      </c>
    </row>
    <row r="103" spans="2:5" x14ac:dyDescent="0.25">
      <c r="B103" s="11" t="s">
        <v>236</v>
      </c>
      <c r="C103" s="11" t="s">
        <v>60</v>
      </c>
      <c r="D103" s="11" t="s">
        <v>186</v>
      </c>
      <c r="E103" s="50"/>
    </row>
    <row r="104" spans="2:5" x14ac:dyDescent="0.25">
      <c r="B104" s="11" t="s">
        <v>219</v>
      </c>
      <c r="C104" s="11" t="s">
        <v>60</v>
      </c>
      <c r="D104" s="11" t="s">
        <v>180</v>
      </c>
      <c r="E104" s="50"/>
    </row>
    <row r="105" spans="2:5" x14ac:dyDescent="0.25">
      <c r="B105" s="11" t="s">
        <v>173</v>
      </c>
      <c r="C105" s="11" t="s">
        <v>60</v>
      </c>
      <c r="D105" s="11" t="s">
        <v>186</v>
      </c>
      <c r="E105" s="50"/>
    </row>
    <row r="106" spans="2:5" x14ac:dyDescent="0.25">
      <c r="B106" s="11" t="s">
        <v>151</v>
      </c>
      <c r="C106" s="11" t="s">
        <v>57</v>
      </c>
      <c r="D106" s="11" t="s">
        <v>186</v>
      </c>
      <c r="E106" s="50"/>
    </row>
    <row r="107" spans="2:5" x14ac:dyDescent="0.25">
      <c r="B107" s="11" t="s">
        <v>140</v>
      </c>
      <c r="C107" s="11" t="s">
        <v>55</v>
      </c>
      <c r="D107" s="11" t="s">
        <v>184</v>
      </c>
      <c r="E107" s="50"/>
    </row>
    <row r="108" spans="2:5" x14ac:dyDescent="0.25">
      <c r="B108" s="11" t="s">
        <v>52</v>
      </c>
      <c r="C108" s="12" t="s">
        <v>58</v>
      </c>
      <c r="D108" s="11" t="s">
        <v>184</v>
      </c>
      <c r="E108" s="50">
        <v>13.9</v>
      </c>
    </row>
    <row r="109" spans="2:5" x14ac:dyDescent="0.25">
      <c r="B109" s="11" t="s">
        <v>152</v>
      </c>
      <c r="C109" s="11" t="s">
        <v>57</v>
      </c>
      <c r="D109" s="11" t="s">
        <v>186</v>
      </c>
      <c r="E109" s="50"/>
    </row>
    <row r="110" spans="2:5" x14ac:dyDescent="0.25">
      <c r="B110" s="11" t="s">
        <v>227</v>
      </c>
      <c r="C110" s="11" t="s">
        <v>60</v>
      </c>
      <c r="D110" s="11" t="s">
        <v>184</v>
      </c>
      <c r="E110" s="50"/>
    </row>
    <row r="111" spans="2:5" x14ac:dyDescent="0.25">
      <c r="B111" s="11" t="s">
        <v>176</v>
      </c>
      <c r="C111" s="11" t="s">
        <v>45</v>
      </c>
      <c r="D111" s="11" t="s">
        <v>184</v>
      </c>
      <c r="E111" s="50"/>
    </row>
    <row r="112" spans="2:5" x14ac:dyDescent="0.25">
      <c r="B112" s="11" t="s">
        <v>120</v>
      </c>
      <c r="C112" s="11" t="s">
        <v>56</v>
      </c>
      <c r="D112" s="11" t="s">
        <v>179</v>
      </c>
      <c r="E112" s="50"/>
    </row>
    <row r="113" spans="2:5" x14ac:dyDescent="0.25">
      <c r="B113" s="11" t="s">
        <v>201</v>
      </c>
      <c r="C113" s="11" t="s">
        <v>85</v>
      </c>
      <c r="D113" s="11" t="s">
        <v>180</v>
      </c>
      <c r="E113" s="50"/>
    </row>
    <row r="114" spans="2:5" x14ac:dyDescent="0.25">
      <c r="B114" s="11" t="s">
        <v>246</v>
      </c>
      <c r="C114" s="11" t="s">
        <v>57</v>
      </c>
      <c r="D114" s="11" t="s">
        <v>184</v>
      </c>
      <c r="E114" s="50"/>
    </row>
    <row r="115" spans="2:5" x14ac:dyDescent="0.25">
      <c r="B115" s="11" t="s">
        <v>204</v>
      </c>
      <c r="C115" s="11" t="s">
        <v>137</v>
      </c>
      <c r="D115" s="11" t="s">
        <v>184</v>
      </c>
      <c r="E115" s="50"/>
    </row>
    <row r="116" spans="2:5" x14ac:dyDescent="0.25">
      <c r="B116" s="11" t="s">
        <v>214</v>
      </c>
      <c r="C116" s="11" t="s">
        <v>85</v>
      </c>
      <c r="D116" s="11" t="s">
        <v>186</v>
      </c>
      <c r="E116" s="50"/>
    </row>
    <row r="117" spans="2:5" x14ac:dyDescent="0.25">
      <c r="B117" s="20" t="s">
        <v>249</v>
      </c>
      <c r="C117" s="20" t="s">
        <v>250</v>
      </c>
      <c r="D117" s="20" t="s">
        <v>179</v>
      </c>
      <c r="E117" s="50">
        <v>3</v>
      </c>
    </row>
    <row r="118" spans="2:5" x14ac:dyDescent="0.25">
      <c r="B118" s="11" t="s">
        <v>275</v>
      </c>
      <c r="C118" s="11" t="s">
        <v>88</v>
      </c>
      <c r="D118" s="11" t="s">
        <v>186</v>
      </c>
      <c r="E118" s="50"/>
    </row>
    <row r="119" spans="2:5" x14ac:dyDescent="0.25">
      <c r="B119" s="11" t="s">
        <v>209</v>
      </c>
      <c r="C119" s="11" t="s">
        <v>57</v>
      </c>
      <c r="D119" s="11" t="s">
        <v>184</v>
      </c>
      <c r="E119" s="50"/>
    </row>
    <row r="120" spans="2:5" x14ac:dyDescent="0.25">
      <c r="B120" s="11" t="s">
        <v>106</v>
      </c>
      <c r="C120" s="11" t="s">
        <v>57</v>
      </c>
      <c r="D120" s="11" t="s">
        <v>179</v>
      </c>
      <c r="E120" s="50"/>
    </row>
    <row r="121" spans="2:5" x14ac:dyDescent="0.25">
      <c r="B121" s="11" t="s">
        <v>103</v>
      </c>
      <c r="C121" s="11" t="s">
        <v>92</v>
      </c>
      <c r="D121" s="11" t="s">
        <v>184</v>
      </c>
      <c r="E121" s="50"/>
    </row>
    <row r="122" spans="2:5" x14ac:dyDescent="0.25">
      <c r="B122" s="11" t="s">
        <v>207</v>
      </c>
      <c r="C122" s="11" t="s">
        <v>57</v>
      </c>
      <c r="D122" s="11" t="s">
        <v>184</v>
      </c>
      <c r="E122" s="50"/>
    </row>
    <row r="123" spans="2:5" x14ac:dyDescent="0.25">
      <c r="B123" s="11" t="s">
        <v>284</v>
      </c>
      <c r="C123" s="11" t="s">
        <v>88</v>
      </c>
      <c r="D123" s="11" t="s">
        <v>186</v>
      </c>
      <c r="E123" s="50"/>
    </row>
    <row r="124" spans="2:5" x14ac:dyDescent="0.25">
      <c r="B124" s="11" t="s">
        <v>267</v>
      </c>
      <c r="C124" s="11" t="s">
        <v>88</v>
      </c>
      <c r="D124" s="11" t="s">
        <v>186</v>
      </c>
      <c r="E124" s="50"/>
    </row>
    <row r="125" spans="2:5" x14ac:dyDescent="0.25">
      <c r="B125" s="11" t="s">
        <v>69</v>
      </c>
      <c r="C125" s="12" t="s">
        <v>60</v>
      </c>
      <c r="D125" s="11" t="s">
        <v>184</v>
      </c>
      <c r="E125" s="50">
        <v>0.59</v>
      </c>
    </row>
    <row r="126" spans="2:5" x14ac:dyDescent="0.25">
      <c r="B126" s="11" t="s">
        <v>61</v>
      </c>
      <c r="C126" s="12" t="s">
        <v>55</v>
      </c>
      <c r="D126" s="11" t="s">
        <v>184</v>
      </c>
      <c r="E126" s="50"/>
    </row>
    <row r="127" spans="2:5" x14ac:dyDescent="0.25">
      <c r="B127" s="11" t="s">
        <v>143</v>
      </c>
      <c r="C127" s="11" t="s">
        <v>85</v>
      </c>
      <c r="D127" s="11" t="s">
        <v>179</v>
      </c>
      <c r="E127" s="50"/>
    </row>
    <row r="128" spans="2:5" x14ac:dyDescent="0.25">
      <c r="B128" s="11" t="s">
        <v>212</v>
      </c>
      <c r="C128" s="11" t="s">
        <v>57</v>
      </c>
      <c r="D128" s="11" t="s">
        <v>184</v>
      </c>
      <c r="E128" s="50"/>
    </row>
    <row r="129" spans="2:5" x14ac:dyDescent="0.25">
      <c r="B129" s="11" t="s">
        <v>156</v>
      </c>
      <c r="C129" s="11" t="s">
        <v>58</v>
      </c>
      <c r="D129" s="11" t="s">
        <v>186</v>
      </c>
      <c r="E129" s="50"/>
    </row>
    <row r="130" spans="2:5" x14ac:dyDescent="0.25">
      <c r="B130" s="43" t="s">
        <v>90</v>
      </c>
      <c r="C130" s="47" t="s">
        <v>60</v>
      </c>
      <c r="D130" s="43" t="s">
        <v>185</v>
      </c>
      <c r="E130" s="50"/>
    </row>
    <row r="131" spans="2:5" x14ac:dyDescent="0.25">
      <c r="B131" s="11" t="s">
        <v>247</v>
      </c>
      <c r="C131" s="11" t="s">
        <v>60</v>
      </c>
      <c r="D131" s="11" t="s">
        <v>184</v>
      </c>
      <c r="E131" s="50">
        <v>2.78</v>
      </c>
    </row>
    <row r="132" spans="2:5" x14ac:dyDescent="0.25">
      <c r="B132" s="11" t="s">
        <v>238</v>
      </c>
      <c r="C132" s="11" t="s">
        <v>85</v>
      </c>
      <c r="D132" s="11" t="s">
        <v>184</v>
      </c>
      <c r="E132" s="50"/>
    </row>
    <row r="133" spans="2:5" x14ac:dyDescent="0.25">
      <c r="B133" s="11" t="s">
        <v>121</v>
      </c>
      <c r="C133" s="11" t="s">
        <v>60</v>
      </c>
      <c r="D133" s="11" t="s">
        <v>184</v>
      </c>
      <c r="E133" s="50"/>
    </row>
    <row r="134" spans="2:5" x14ac:dyDescent="0.25">
      <c r="B134" s="11" t="s">
        <v>150</v>
      </c>
      <c r="C134" s="11" t="s">
        <v>57</v>
      </c>
      <c r="D134" s="11" t="s">
        <v>184</v>
      </c>
      <c r="E134" s="50"/>
    </row>
    <row r="135" spans="2:5" hidden="1" x14ac:dyDescent="0.25">
      <c r="B135" s="11" t="s">
        <v>222</v>
      </c>
      <c r="C135" s="11" t="s">
        <v>85</v>
      </c>
      <c r="D135" s="11" t="s">
        <v>184</v>
      </c>
      <c r="E135" s="2"/>
    </row>
    <row r="136" spans="2:5" hidden="1" x14ac:dyDescent="0.25">
      <c r="B136" s="11" t="s">
        <v>261</v>
      </c>
      <c r="C136" s="11" t="s">
        <v>58</v>
      </c>
      <c r="D136" s="11" t="s">
        <v>185</v>
      </c>
      <c r="E136" s="2"/>
    </row>
    <row r="137" spans="2:5" hidden="1" x14ac:dyDescent="0.25">
      <c r="B137" s="11" t="s">
        <v>264</v>
      </c>
      <c r="C137" s="11" t="s">
        <v>265</v>
      </c>
      <c r="D137" s="11" t="s">
        <v>185</v>
      </c>
      <c r="E137" s="2"/>
    </row>
    <row r="138" spans="2:5" x14ac:dyDescent="0.25">
      <c r="B138" s="11" t="s">
        <v>64</v>
      </c>
      <c r="C138" s="12" t="s">
        <v>57</v>
      </c>
      <c r="D138" s="11" t="s">
        <v>186</v>
      </c>
      <c r="E138" s="50">
        <v>0.69</v>
      </c>
    </row>
    <row r="139" spans="2:5" hidden="1" x14ac:dyDescent="0.25">
      <c r="B139" s="11" t="s">
        <v>262</v>
      </c>
      <c r="C139" s="11" t="s">
        <v>88</v>
      </c>
      <c r="D139" s="11" t="s">
        <v>186</v>
      </c>
      <c r="E139" s="2"/>
    </row>
    <row r="140" spans="2:5" x14ac:dyDescent="0.25">
      <c r="B140" s="11" t="s">
        <v>287</v>
      </c>
      <c r="C140" s="11" t="s">
        <v>60</v>
      </c>
      <c r="D140" s="11" t="s">
        <v>286</v>
      </c>
      <c r="E140" s="50"/>
    </row>
    <row r="141" spans="2:5" x14ac:dyDescent="0.25">
      <c r="B141" s="11" t="s">
        <v>234</v>
      </c>
      <c r="C141" s="11" t="s">
        <v>55</v>
      </c>
      <c r="D141" s="11" t="s">
        <v>184</v>
      </c>
      <c r="E141" s="50">
        <v>6</v>
      </c>
    </row>
    <row r="142" spans="2:5" hidden="1" x14ac:dyDescent="0.25">
      <c r="B142" s="11" t="s">
        <v>261</v>
      </c>
      <c r="C142" s="11" t="s">
        <v>58</v>
      </c>
      <c r="D142" s="11" t="s">
        <v>184</v>
      </c>
      <c r="E142" s="3"/>
    </row>
    <row r="143" spans="2:5" hidden="1" x14ac:dyDescent="0.25">
      <c r="B143" s="11" t="s">
        <v>70</v>
      </c>
      <c r="C143" s="11" t="s">
        <v>58</v>
      </c>
      <c r="D143" s="11" t="s">
        <v>185</v>
      </c>
      <c r="E143" s="2"/>
    </row>
    <row r="144" spans="2:5" x14ac:dyDescent="0.25">
      <c r="B144" s="11" t="s">
        <v>138</v>
      </c>
      <c r="C144" s="12" t="s">
        <v>85</v>
      </c>
      <c r="D144" s="11" t="s">
        <v>182</v>
      </c>
      <c r="E144" s="50">
        <v>0.8</v>
      </c>
    </row>
    <row r="145" spans="2:5" hidden="1" x14ac:dyDescent="0.25">
      <c r="B145" s="11" t="s">
        <v>262</v>
      </c>
      <c r="C145" s="11" t="s">
        <v>88</v>
      </c>
      <c r="D145" s="11" t="s">
        <v>186</v>
      </c>
      <c r="E145" s="2"/>
    </row>
    <row r="146" spans="2:5" x14ac:dyDescent="0.25">
      <c r="B146" s="11" t="s">
        <v>91</v>
      </c>
      <c r="C146" s="11" t="s">
        <v>92</v>
      </c>
      <c r="D146" s="11" t="s">
        <v>186</v>
      </c>
      <c r="E146" s="50"/>
    </row>
    <row r="147" spans="2:5" hidden="1" x14ac:dyDescent="0.25">
      <c r="B147" s="11" t="s">
        <v>268</v>
      </c>
      <c r="C147" s="11" t="s">
        <v>88</v>
      </c>
      <c r="D147" s="11" t="s">
        <v>186</v>
      </c>
      <c r="E147" s="2">
        <v>0.23</v>
      </c>
    </row>
    <row r="148" spans="2:5" hidden="1" x14ac:dyDescent="0.25">
      <c r="B148" s="11" t="s">
        <v>164</v>
      </c>
      <c r="C148" s="11" t="s">
        <v>57</v>
      </c>
      <c r="D148" s="11" t="s">
        <v>184</v>
      </c>
      <c r="E148" s="2"/>
    </row>
    <row r="149" spans="2:5" hidden="1" x14ac:dyDescent="0.25">
      <c r="B149" s="11" t="s">
        <v>116</v>
      </c>
      <c r="C149" s="11" t="s">
        <v>57</v>
      </c>
      <c r="D149" s="11" t="s">
        <v>186</v>
      </c>
      <c r="E149" s="2"/>
    </row>
    <row r="150" spans="2:5" hidden="1" x14ac:dyDescent="0.25">
      <c r="B150" s="11" t="s">
        <v>268</v>
      </c>
      <c r="C150" s="11" t="s">
        <v>88</v>
      </c>
      <c r="D150" s="11" t="s">
        <v>186</v>
      </c>
      <c r="E150" s="2"/>
    </row>
    <row r="151" spans="2:5" hidden="1" x14ac:dyDescent="0.25">
      <c r="B151" s="11" t="s">
        <v>262</v>
      </c>
      <c r="C151" s="11" t="s">
        <v>88</v>
      </c>
      <c r="D151" s="11" t="s">
        <v>186</v>
      </c>
      <c r="E151" s="2"/>
    </row>
    <row r="152" spans="2:5" x14ac:dyDescent="0.25">
      <c r="B152" s="11" t="s">
        <v>166</v>
      </c>
      <c r="C152" s="11" t="s">
        <v>92</v>
      </c>
      <c r="D152" s="11" t="s">
        <v>186</v>
      </c>
      <c r="E152" s="50"/>
    </row>
    <row r="153" spans="2:5" x14ac:dyDescent="0.25">
      <c r="B153" s="11" t="s">
        <v>66</v>
      </c>
      <c r="C153" s="12" t="s">
        <v>57</v>
      </c>
      <c r="D153" s="11" t="s">
        <v>186</v>
      </c>
      <c r="E153" s="50"/>
    </row>
    <row r="154" spans="2:5" x14ac:dyDescent="0.25">
      <c r="B154" s="11" t="s">
        <v>274</v>
      </c>
      <c r="C154" s="11" t="s">
        <v>85</v>
      </c>
      <c r="D154" s="11" t="s">
        <v>184</v>
      </c>
      <c r="E154" s="50"/>
    </row>
    <row r="155" spans="2:5" x14ac:dyDescent="0.25">
      <c r="B155" s="11" t="s">
        <v>276</v>
      </c>
      <c r="C155" s="11" t="s">
        <v>85</v>
      </c>
      <c r="D155" s="11" t="s">
        <v>185</v>
      </c>
      <c r="E155" s="50"/>
    </row>
    <row r="156" spans="2:5" hidden="1" x14ac:dyDescent="0.25">
      <c r="B156" s="11" t="s">
        <v>262</v>
      </c>
      <c r="C156" s="11" t="s">
        <v>88</v>
      </c>
      <c r="D156" s="11" t="s">
        <v>186</v>
      </c>
      <c r="E156" s="2"/>
    </row>
    <row r="157" spans="2:5" x14ac:dyDescent="0.25">
      <c r="B157" s="11" t="s">
        <v>290</v>
      </c>
      <c r="C157" s="11" t="s">
        <v>57</v>
      </c>
      <c r="D157" s="11" t="s">
        <v>185</v>
      </c>
      <c r="E157" s="50"/>
    </row>
    <row r="158" spans="2:5" hidden="1" x14ac:dyDescent="0.25">
      <c r="B158" s="11" t="s">
        <v>228</v>
      </c>
      <c r="C158" s="11" t="s">
        <v>57</v>
      </c>
      <c r="D158" s="11" t="s">
        <v>186</v>
      </c>
      <c r="E158" s="2"/>
    </row>
    <row r="159" spans="2:5" hidden="1" x14ac:dyDescent="0.25">
      <c r="B159" s="11" t="s">
        <v>87</v>
      </c>
      <c r="C159" s="11" t="s">
        <v>88</v>
      </c>
      <c r="D159" s="11" t="s">
        <v>186</v>
      </c>
      <c r="E159" s="2"/>
    </row>
    <row r="160" spans="2:5" x14ac:dyDescent="0.25">
      <c r="B160" s="11" t="s">
        <v>82</v>
      </c>
      <c r="C160" s="12" t="s">
        <v>55</v>
      </c>
      <c r="D160" s="11" t="s">
        <v>184</v>
      </c>
      <c r="E160" s="50"/>
    </row>
    <row r="161" spans="2:5" x14ac:dyDescent="0.25">
      <c r="B161" s="11" t="s">
        <v>123</v>
      </c>
      <c r="C161" s="11" t="s">
        <v>45</v>
      </c>
      <c r="D161" s="11" t="s">
        <v>184</v>
      </c>
      <c r="E161" s="50"/>
    </row>
    <row r="162" spans="2:5" hidden="1" x14ac:dyDescent="0.25">
      <c r="B162" s="11" t="s">
        <v>273</v>
      </c>
      <c r="C162" s="11" t="s">
        <v>58</v>
      </c>
      <c r="D162" s="11" t="s">
        <v>185</v>
      </c>
      <c r="E162" s="2"/>
    </row>
    <row r="163" spans="2:5" hidden="1" x14ac:dyDescent="0.25">
      <c r="B163" s="11" t="s">
        <v>164</v>
      </c>
      <c r="C163" s="11" t="s">
        <v>57</v>
      </c>
      <c r="D163" s="11" t="s">
        <v>184</v>
      </c>
      <c r="E163" s="2"/>
    </row>
    <row r="164" spans="2:5" x14ac:dyDescent="0.25">
      <c r="B164" s="11" t="s">
        <v>119</v>
      </c>
      <c r="C164" s="11" t="s">
        <v>56</v>
      </c>
      <c r="D164" s="11" t="s">
        <v>179</v>
      </c>
      <c r="E164" s="50"/>
    </row>
    <row r="165" spans="2:5" hidden="1" x14ac:dyDescent="0.25">
      <c r="B165" s="11" t="s">
        <v>87</v>
      </c>
      <c r="C165" s="11" t="s">
        <v>88</v>
      </c>
      <c r="D165" s="11" t="s">
        <v>186</v>
      </c>
      <c r="E165" s="2"/>
    </row>
    <row r="166" spans="2:5" x14ac:dyDescent="0.25">
      <c r="B166" s="11" t="s">
        <v>104</v>
      </c>
      <c r="C166" s="11" t="s">
        <v>57</v>
      </c>
      <c r="D166" s="11" t="s">
        <v>186</v>
      </c>
      <c r="E166" s="50"/>
    </row>
    <row r="167" spans="2:5" x14ac:dyDescent="0.25">
      <c r="B167" s="11" t="s">
        <v>49</v>
      </c>
      <c r="C167" s="12" t="s">
        <v>56</v>
      </c>
      <c r="D167" s="11" t="s">
        <v>179</v>
      </c>
      <c r="E167" s="50"/>
    </row>
    <row r="168" spans="2:5" hidden="1" x14ac:dyDescent="0.25">
      <c r="B168" s="11" t="s">
        <v>275</v>
      </c>
      <c r="C168" s="11" t="s">
        <v>88</v>
      </c>
      <c r="D168" s="11" t="s">
        <v>186</v>
      </c>
      <c r="E168" s="2"/>
    </row>
    <row r="169" spans="2:5" hidden="1" x14ac:dyDescent="0.25">
      <c r="B169" s="11" t="s">
        <v>270</v>
      </c>
      <c r="C169" s="11" t="s">
        <v>88</v>
      </c>
      <c r="D169" s="11" t="s">
        <v>186</v>
      </c>
      <c r="E169" s="2"/>
    </row>
    <row r="170" spans="2:5" x14ac:dyDescent="0.25">
      <c r="B170" s="11" t="s">
        <v>245</v>
      </c>
      <c r="C170" s="11" t="s">
        <v>57</v>
      </c>
      <c r="D170" s="11" t="s">
        <v>184</v>
      </c>
      <c r="E170" s="50"/>
    </row>
    <row r="171" spans="2:5" hidden="1" x14ac:dyDescent="0.25">
      <c r="B171" s="11" t="s">
        <v>236</v>
      </c>
      <c r="C171" s="11" t="s">
        <v>60</v>
      </c>
      <c r="D171" s="11" t="s">
        <v>186</v>
      </c>
      <c r="E171" s="2"/>
    </row>
    <row r="172" spans="2:5" x14ac:dyDescent="0.25">
      <c r="B172" s="11" t="s">
        <v>160</v>
      </c>
      <c r="C172" s="11" t="s">
        <v>57</v>
      </c>
      <c r="D172" s="11" t="s">
        <v>184</v>
      </c>
      <c r="E172" s="50"/>
    </row>
    <row r="173" spans="2:5" x14ac:dyDescent="0.25">
      <c r="B173" s="11" t="s">
        <v>146</v>
      </c>
      <c r="C173" s="11" t="s">
        <v>57</v>
      </c>
      <c r="D173" s="11" t="s">
        <v>184</v>
      </c>
      <c r="E173" s="50"/>
    </row>
    <row r="174" spans="2:5" x14ac:dyDescent="0.25">
      <c r="B174" s="43" t="s">
        <v>272</v>
      </c>
      <c r="C174" s="47" t="s">
        <v>85</v>
      </c>
      <c r="D174" s="11" t="s">
        <v>184</v>
      </c>
      <c r="E174" s="50"/>
    </row>
    <row r="175" spans="2:5" x14ac:dyDescent="0.25">
      <c r="B175" s="47" t="s">
        <v>215</v>
      </c>
      <c r="C175" s="44" t="s">
        <v>85</v>
      </c>
      <c r="D175" s="11" t="s">
        <v>185</v>
      </c>
      <c r="E175" s="51"/>
    </row>
  </sheetData>
  <hyperlinks>
    <hyperlink ref="G1" location="Recipes!A1" tooltip="Back to Recipes Sheet" display="Back to Recipes Sheet"/>
  </hyperlinks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43"/>
  <sheetViews>
    <sheetView workbookViewId="0">
      <pane ySplit="1" topLeftCell="A2" activePane="bottomLeft" state="frozen"/>
      <selection pane="bottomLeft" activeCell="D2" sqref="D2"/>
    </sheetView>
  </sheetViews>
  <sheetFormatPr baseColWidth="10" defaultColWidth="9.140625" defaultRowHeight="15" x14ac:dyDescent="0.25"/>
  <cols>
    <col min="3" max="3" width="16.7109375" bestFit="1" customWidth="1"/>
  </cols>
  <sheetData>
    <row r="1" spans="1:7" x14ac:dyDescent="0.25">
      <c r="A1" s="4" t="s">
        <v>0</v>
      </c>
      <c r="B1" s="4" t="s">
        <v>2</v>
      </c>
      <c r="C1" s="4" t="s">
        <v>1</v>
      </c>
      <c r="D1" s="4" t="s">
        <v>11</v>
      </c>
      <c r="E1" s="4" t="s">
        <v>37</v>
      </c>
      <c r="G1" s="30" t="s">
        <v>29</v>
      </c>
    </row>
    <row r="2" spans="1:7" x14ac:dyDescent="0.25">
      <c r="A2" s="25">
        <v>0.5</v>
      </c>
      <c r="B2" s="11" t="s">
        <v>186</v>
      </c>
      <c r="C2" s="11" t="s">
        <v>271</v>
      </c>
      <c r="D2" s="11" t="s">
        <v>57</v>
      </c>
      <c r="E2" s="25">
        <v>0</v>
      </c>
    </row>
    <row r="3" spans="1:7" x14ac:dyDescent="0.25">
      <c r="A3" s="25">
        <v>1</v>
      </c>
      <c r="B3" s="11" t="s">
        <v>186</v>
      </c>
      <c r="C3" s="11" t="s">
        <v>262</v>
      </c>
      <c r="D3" s="11" t="s">
        <v>88</v>
      </c>
      <c r="E3" s="25">
        <v>0</v>
      </c>
    </row>
    <row r="4" spans="1:7" x14ac:dyDescent="0.25">
      <c r="A4" s="25">
        <v>1</v>
      </c>
      <c r="B4" s="11" t="s">
        <v>186</v>
      </c>
      <c r="C4" s="11" t="s">
        <v>262</v>
      </c>
      <c r="D4" s="11" t="s">
        <v>88</v>
      </c>
      <c r="E4" s="25">
        <v>0</v>
      </c>
    </row>
    <row r="5" spans="1:7" x14ac:dyDescent="0.25">
      <c r="A5" s="25">
        <v>1</v>
      </c>
      <c r="B5" s="11" t="s">
        <v>186</v>
      </c>
      <c r="C5" s="11" t="s">
        <v>262</v>
      </c>
      <c r="D5" s="11" t="s">
        <v>88</v>
      </c>
      <c r="E5" s="25">
        <v>0</v>
      </c>
    </row>
    <row r="6" spans="1:7" x14ac:dyDescent="0.25">
      <c r="A6" s="25">
        <v>1</v>
      </c>
      <c r="B6" s="11" t="s">
        <v>186</v>
      </c>
      <c r="C6" s="11" t="s">
        <v>262</v>
      </c>
      <c r="D6" s="11" t="s">
        <v>88</v>
      </c>
      <c r="E6" s="25">
        <v>0</v>
      </c>
    </row>
    <row r="7" spans="1:7" x14ac:dyDescent="0.25">
      <c r="A7" s="25">
        <v>1</v>
      </c>
      <c r="B7" s="11" t="s">
        <v>186</v>
      </c>
      <c r="C7" s="11" t="s">
        <v>262</v>
      </c>
      <c r="D7" s="11" t="s">
        <v>88</v>
      </c>
      <c r="E7" s="25">
        <v>0</v>
      </c>
    </row>
    <row r="8" spans="1:7" x14ac:dyDescent="0.25">
      <c r="A8" s="25">
        <v>0.125</v>
      </c>
      <c r="B8" s="11" t="s">
        <v>184</v>
      </c>
      <c r="C8" s="11" t="s">
        <v>206</v>
      </c>
      <c r="D8" s="11" t="s">
        <v>60</v>
      </c>
      <c r="E8" s="25">
        <v>0</v>
      </c>
    </row>
    <row r="9" spans="1:7" x14ac:dyDescent="0.25">
      <c r="A9" s="25">
        <v>2</v>
      </c>
      <c r="B9" s="11" t="s">
        <v>186</v>
      </c>
      <c r="C9" s="11" t="s">
        <v>116</v>
      </c>
      <c r="D9" s="11" t="s">
        <v>57</v>
      </c>
      <c r="E9" s="25">
        <v>0</v>
      </c>
    </row>
    <row r="10" spans="1:7" x14ac:dyDescent="0.25">
      <c r="A10" s="25">
        <v>0.3</v>
      </c>
      <c r="B10" s="11" t="s">
        <v>184</v>
      </c>
      <c r="C10" s="11" t="s">
        <v>291</v>
      </c>
      <c r="D10" s="11" t="s">
        <v>55</v>
      </c>
      <c r="E10" s="25">
        <v>0</v>
      </c>
    </row>
    <row r="11" spans="1:7" x14ac:dyDescent="0.25">
      <c r="A11" s="25">
        <v>1</v>
      </c>
      <c r="B11" s="11" t="s">
        <v>186</v>
      </c>
      <c r="C11" s="11" t="s">
        <v>87</v>
      </c>
      <c r="D11" s="11" t="s">
        <v>88</v>
      </c>
      <c r="E11" s="25">
        <v>0.5</v>
      </c>
    </row>
    <row r="12" spans="1:7" x14ac:dyDescent="0.25">
      <c r="A12" s="25">
        <v>0.5</v>
      </c>
      <c r="B12" s="11" t="s">
        <v>186</v>
      </c>
      <c r="C12" s="11" t="s">
        <v>87</v>
      </c>
      <c r="D12" s="11" t="s">
        <v>88</v>
      </c>
      <c r="E12" s="25">
        <v>0.25</v>
      </c>
    </row>
    <row r="13" spans="1:7" x14ac:dyDescent="0.25">
      <c r="A13" s="25">
        <v>0.5</v>
      </c>
      <c r="B13" s="11" t="s">
        <v>186</v>
      </c>
      <c r="C13" s="11" t="s">
        <v>87</v>
      </c>
      <c r="D13" s="11" t="s">
        <v>88</v>
      </c>
      <c r="E13" s="25">
        <v>0.25</v>
      </c>
    </row>
    <row r="14" spans="1:7" x14ac:dyDescent="0.25">
      <c r="A14" s="25">
        <v>0.25</v>
      </c>
      <c r="B14" s="11" t="s">
        <v>186</v>
      </c>
      <c r="C14" s="11" t="s">
        <v>228</v>
      </c>
      <c r="D14" s="11" t="s">
        <v>57</v>
      </c>
      <c r="E14" s="25">
        <v>0</v>
      </c>
    </row>
    <row r="15" spans="1:7" x14ac:dyDescent="0.25">
      <c r="A15" s="25">
        <v>0.3</v>
      </c>
      <c r="B15" s="11" t="s">
        <v>184</v>
      </c>
      <c r="C15" s="11" t="s">
        <v>285</v>
      </c>
      <c r="D15" s="11" t="s">
        <v>57</v>
      </c>
      <c r="E15" s="25">
        <v>0</v>
      </c>
    </row>
    <row r="16" spans="1:7" x14ac:dyDescent="0.25">
      <c r="A16" s="25">
        <v>0.5</v>
      </c>
      <c r="B16" s="11" t="s">
        <v>184</v>
      </c>
      <c r="C16" s="11" t="s">
        <v>164</v>
      </c>
      <c r="D16" s="11" t="s">
        <v>57</v>
      </c>
      <c r="E16" s="25">
        <v>0</v>
      </c>
    </row>
    <row r="17" spans="1:5" x14ac:dyDescent="0.25">
      <c r="A17" s="25">
        <v>0.5</v>
      </c>
      <c r="B17" s="11" t="s">
        <v>184</v>
      </c>
      <c r="C17" s="11" t="s">
        <v>164</v>
      </c>
      <c r="D17" s="11" t="s">
        <v>57</v>
      </c>
      <c r="E17" s="25">
        <v>0</v>
      </c>
    </row>
    <row r="18" spans="1:5" x14ac:dyDescent="0.25">
      <c r="A18" s="25">
        <v>0.1</v>
      </c>
      <c r="B18" s="11" t="s">
        <v>184</v>
      </c>
      <c r="C18" s="11" t="s">
        <v>263</v>
      </c>
      <c r="D18" s="11" t="s">
        <v>88</v>
      </c>
      <c r="E18" s="25">
        <v>0</v>
      </c>
    </row>
    <row r="19" spans="1:5" x14ac:dyDescent="0.25">
      <c r="A19" s="25">
        <v>0.15</v>
      </c>
      <c r="B19" s="11" t="s">
        <v>184</v>
      </c>
      <c r="C19" s="11" t="s">
        <v>261</v>
      </c>
      <c r="D19" s="11" t="s">
        <v>58</v>
      </c>
      <c r="E19" s="25">
        <v>0</v>
      </c>
    </row>
    <row r="20" spans="1:5" x14ac:dyDescent="0.25">
      <c r="A20" s="25">
        <v>0.05</v>
      </c>
      <c r="B20" s="11" t="s">
        <v>185</v>
      </c>
      <c r="C20" s="11" t="s">
        <v>261</v>
      </c>
      <c r="D20" s="11" t="s">
        <v>58</v>
      </c>
      <c r="E20" s="25">
        <v>0</v>
      </c>
    </row>
    <row r="21" spans="1:5" x14ac:dyDescent="0.25">
      <c r="A21" s="25">
        <v>0.1</v>
      </c>
      <c r="B21" s="11" t="s">
        <v>184</v>
      </c>
      <c r="C21" s="11" t="s">
        <v>266</v>
      </c>
      <c r="D21" s="11" t="s">
        <v>88</v>
      </c>
      <c r="E21" s="25">
        <v>0</v>
      </c>
    </row>
    <row r="22" spans="1:5" x14ac:dyDescent="0.25">
      <c r="A22" s="25">
        <v>0.01</v>
      </c>
      <c r="B22" s="11" t="s">
        <v>184</v>
      </c>
      <c r="C22" s="11" t="s">
        <v>277</v>
      </c>
      <c r="D22" s="11" t="s">
        <v>101</v>
      </c>
      <c r="E22" s="25">
        <v>0</v>
      </c>
    </row>
    <row r="23" spans="1:5" x14ac:dyDescent="0.25">
      <c r="A23" s="25">
        <v>0.01</v>
      </c>
      <c r="B23" s="11" t="s">
        <v>185</v>
      </c>
      <c r="C23" s="11" t="s">
        <v>144</v>
      </c>
      <c r="D23" s="11" t="s">
        <v>85</v>
      </c>
      <c r="E23" s="25">
        <v>3.49E-2</v>
      </c>
    </row>
    <row r="24" spans="1:5" x14ac:dyDescent="0.25">
      <c r="A24" s="25">
        <v>0.15</v>
      </c>
      <c r="B24" s="11" t="s">
        <v>185</v>
      </c>
      <c r="C24" s="11" t="s">
        <v>264</v>
      </c>
      <c r="D24" s="11" t="s">
        <v>265</v>
      </c>
      <c r="E24" s="25">
        <v>0</v>
      </c>
    </row>
    <row r="25" spans="1:5" x14ac:dyDescent="0.25">
      <c r="A25" s="25">
        <v>0.15</v>
      </c>
      <c r="B25" s="11" t="s">
        <v>185</v>
      </c>
      <c r="C25" s="11" t="s">
        <v>264</v>
      </c>
      <c r="D25" s="11" t="s">
        <v>265</v>
      </c>
      <c r="E25" s="25">
        <v>0</v>
      </c>
    </row>
    <row r="26" spans="1:5" x14ac:dyDescent="0.25">
      <c r="A26" s="25">
        <v>2</v>
      </c>
      <c r="B26" s="11" t="s">
        <v>186</v>
      </c>
      <c r="C26" s="11" t="s">
        <v>270</v>
      </c>
      <c r="D26" s="11" t="s">
        <v>88</v>
      </c>
      <c r="E26" s="25">
        <v>0.98</v>
      </c>
    </row>
    <row r="27" spans="1:5" x14ac:dyDescent="0.25">
      <c r="A27" s="25">
        <v>0.2</v>
      </c>
      <c r="B27" s="11" t="s">
        <v>185</v>
      </c>
      <c r="C27" s="11" t="s">
        <v>273</v>
      </c>
      <c r="D27" s="11" t="s">
        <v>58</v>
      </c>
      <c r="E27" s="25">
        <v>0</v>
      </c>
    </row>
    <row r="28" spans="1:5" x14ac:dyDescent="0.25">
      <c r="A28" s="25">
        <v>0.15</v>
      </c>
      <c r="B28" s="11" t="s">
        <v>185</v>
      </c>
      <c r="C28" s="11" t="s">
        <v>273</v>
      </c>
      <c r="D28" s="11" t="s">
        <v>58</v>
      </c>
      <c r="E28" s="25">
        <v>0</v>
      </c>
    </row>
    <row r="29" spans="1:5" x14ac:dyDescent="0.25">
      <c r="A29" s="25">
        <v>2.5000000000000001E-2</v>
      </c>
      <c r="B29" s="11" t="s">
        <v>185</v>
      </c>
      <c r="C29" s="11" t="s">
        <v>269</v>
      </c>
      <c r="D29" s="11" t="s">
        <v>58</v>
      </c>
      <c r="E29" s="25">
        <v>0</v>
      </c>
    </row>
    <row r="30" spans="1:5" x14ac:dyDescent="0.25">
      <c r="A30" s="25">
        <v>0.05</v>
      </c>
      <c r="B30" s="11" t="s">
        <v>184</v>
      </c>
      <c r="C30" s="11" t="s">
        <v>210</v>
      </c>
      <c r="D30" s="11" t="s">
        <v>85</v>
      </c>
      <c r="E30" s="25">
        <v>0</v>
      </c>
    </row>
    <row r="31" spans="1:5" x14ac:dyDescent="0.25">
      <c r="A31" s="25">
        <v>1.4999999999999999E-2</v>
      </c>
      <c r="B31" s="11" t="s">
        <v>184</v>
      </c>
      <c r="C31" s="11" t="s">
        <v>222</v>
      </c>
      <c r="D31" s="11" t="s">
        <v>85</v>
      </c>
      <c r="E31" s="25">
        <v>0</v>
      </c>
    </row>
    <row r="32" spans="1:5" x14ac:dyDescent="0.25">
      <c r="A32" s="25">
        <v>0.1</v>
      </c>
      <c r="B32" s="11" t="s">
        <v>184</v>
      </c>
      <c r="C32" s="11" t="s">
        <v>294</v>
      </c>
      <c r="D32" s="11" t="s">
        <v>101</v>
      </c>
      <c r="E32" s="25">
        <v>0</v>
      </c>
    </row>
    <row r="33" spans="1:5" x14ac:dyDescent="0.25">
      <c r="A33" s="25">
        <v>0.04</v>
      </c>
      <c r="B33" s="11" t="s">
        <v>185</v>
      </c>
      <c r="C33" s="11" t="s">
        <v>293</v>
      </c>
      <c r="D33" s="11" t="s">
        <v>265</v>
      </c>
      <c r="E33" s="25">
        <v>0</v>
      </c>
    </row>
    <row r="34" spans="1:5" x14ac:dyDescent="0.25">
      <c r="A34" s="25">
        <v>1</v>
      </c>
      <c r="B34" s="11" t="s">
        <v>186</v>
      </c>
      <c r="C34" s="11" t="s">
        <v>208</v>
      </c>
      <c r="D34" s="11" t="s">
        <v>57</v>
      </c>
      <c r="E34" s="25">
        <v>0</v>
      </c>
    </row>
    <row r="35" spans="1:5" x14ac:dyDescent="0.25">
      <c r="A35" s="25">
        <v>1</v>
      </c>
      <c r="B35" s="11" t="s">
        <v>186</v>
      </c>
      <c r="C35" s="11" t="s">
        <v>268</v>
      </c>
      <c r="D35" s="11" t="s">
        <v>88</v>
      </c>
      <c r="E35" s="25">
        <v>0.23</v>
      </c>
    </row>
    <row r="36" spans="1:5" x14ac:dyDescent="0.25">
      <c r="A36" s="25">
        <v>1</v>
      </c>
      <c r="B36" s="11" t="s">
        <v>186</v>
      </c>
      <c r="C36" s="11" t="s">
        <v>268</v>
      </c>
      <c r="D36" s="11" t="s">
        <v>88</v>
      </c>
      <c r="E36" s="25">
        <v>0.23</v>
      </c>
    </row>
    <row r="37" spans="1:5" x14ac:dyDescent="0.25">
      <c r="A37" s="25">
        <v>0.5</v>
      </c>
      <c r="B37" s="11" t="s">
        <v>186</v>
      </c>
      <c r="C37" s="11" t="s">
        <v>236</v>
      </c>
      <c r="D37" s="11" t="s">
        <v>60</v>
      </c>
      <c r="E37" s="25">
        <v>0</v>
      </c>
    </row>
    <row r="38" spans="1:5" x14ac:dyDescent="0.25">
      <c r="A38" s="25">
        <v>0.1</v>
      </c>
      <c r="B38" s="11" t="s">
        <v>184</v>
      </c>
      <c r="C38" s="11" t="s">
        <v>201</v>
      </c>
      <c r="D38" s="11" t="s">
        <v>85</v>
      </c>
      <c r="E38" s="25">
        <v>0</v>
      </c>
    </row>
    <row r="39" spans="1:5" x14ac:dyDescent="0.25">
      <c r="A39" s="25">
        <v>1</v>
      </c>
      <c r="B39" s="11" t="s">
        <v>186</v>
      </c>
      <c r="C39" s="11" t="s">
        <v>275</v>
      </c>
      <c r="D39" s="11" t="s">
        <v>88</v>
      </c>
      <c r="E39" s="25">
        <v>0</v>
      </c>
    </row>
    <row r="40" spans="1:5" x14ac:dyDescent="0.25">
      <c r="A40" s="25">
        <v>0.4</v>
      </c>
      <c r="B40" s="11" t="s">
        <v>184</v>
      </c>
      <c r="C40" s="11" t="s">
        <v>209</v>
      </c>
      <c r="D40" s="11" t="s">
        <v>57</v>
      </c>
      <c r="E40" s="25">
        <v>0</v>
      </c>
    </row>
    <row r="41" spans="1:5" x14ac:dyDescent="0.25">
      <c r="A41" s="25">
        <v>0.12</v>
      </c>
      <c r="B41" s="11" t="s">
        <v>184</v>
      </c>
      <c r="C41" s="11" t="s">
        <v>207</v>
      </c>
      <c r="D41" s="11" t="s">
        <v>57</v>
      </c>
      <c r="E41" s="25">
        <v>0</v>
      </c>
    </row>
    <row r="42" spans="1:5" x14ac:dyDescent="0.25">
      <c r="A42" s="25">
        <v>2</v>
      </c>
      <c r="B42" s="11" t="s">
        <v>186</v>
      </c>
      <c r="C42" s="11" t="s">
        <v>284</v>
      </c>
      <c r="D42" s="11" t="s">
        <v>88</v>
      </c>
      <c r="E42" s="25">
        <v>0</v>
      </c>
    </row>
    <row r="43" spans="1:5" x14ac:dyDescent="0.25">
      <c r="A43" s="25">
        <v>0.3</v>
      </c>
      <c r="B43" s="11" t="s">
        <v>184</v>
      </c>
      <c r="C43" s="11" t="s">
        <v>61</v>
      </c>
      <c r="D43" s="11" t="s">
        <v>55</v>
      </c>
      <c r="E43" s="25">
        <v>0</v>
      </c>
    </row>
    <row r="44" spans="1:5" x14ac:dyDescent="0.25">
      <c r="A44" s="25">
        <v>0.05</v>
      </c>
      <c r="B44" s="11" t="s">
        <v>184</v>
      </c>
      <c r="C44" s="11" t="s">
        <v>274</v>
      </c>
      <c r="D44" s="11" t="s">
        <v>85</v>
      </c>
      <c r="E44" s="25">
        <v>0</v>
      </c>
    </row>
    <row r="45" spans="1:5" x14ac:dyDescent="0.25">
      <c r="A45" s="25">
        <v>0.01</v>
      </c>
      <c r="B45" s="11" t="s">
        <v>185</v>
      </c>
      <c r="C45" s="11" t="s">
        <v>276</v>
      </c>
      <c r="D45" s="11" t="s">
        <v>85</v>
      </c>
      <c r="E45" s="25">
        <v>0</v>
      </c>
    </row>
    <row r="46" spans="1:5" x14ac:dyDescent="0.25">
      <c r="A46" s="25">
        <v>1</v>
      </c>
      <c r="B46" s="11" t="s">
        <v>185</v>
      </c>
      <c r="C46" s="11" t="s">
        <v>290</v>
      </c>
      <c r="D46" s="11" t="s">
        <v>57</v>
      </c>
      <c r="E46" s="25">
        <v>0</v>
      </c>
    </row>
    <row r="47" spans="1:5" x14ac:dyDescent="0.25">
      <c r="A47" s="25">
        <v>0.03</v>
      </c>
      <c r="B47" s="11" t="s">
        <v>184</v>
      </c>
      <c r="C47" s="11" t="s">
        <v>272</v>
      </c>
      <c r="D47" s="11" t="s">
        <v>85</v>
      </c>
      <c r="E47" s="25">
        <v>0</v>
      </c>
    </row>
    <row r="48" spans="1:5" x14ac:dyDescent="0.25">
      <c r="A48" s="25"/>
      <c r="B48" s="11"/>
      <c r="C48" s="11"/>
      <c r="D48" s="11"/>
      <c r="E48" s="25"/>
    </row>
    <row r="49" spans="1:5" x14ac:dyDescent="0.25">
      <c r="A49" s="25"/>
      <c r="B49" s="11"/>
      <c r="C49" s="11"/>
      <c r="D49" s="12"/>
      <c r="E49" s="25"/>
    </row>
    <row r="50" spans="1:5" x14ac:dyDescent="0.25">
      <c r="A50" s="25"/>
      <c r="B50" s="11"/>
      <c r="C50" s="11"/>
      <c r="D50" s="11"/>
      <c r="E50" s="25"/>
    </row>
    <row r="51" spans="1:5" x14ac:dyDescent="0.25">
      <c r="A51" s="25"/>
      <c r="B51" s="11"/>
      <c r="C51" s="11"/>
      <c r="D51" s="11"/>
      <c r="E51" s="25"/>
    </row>
    <row r="52" spans="1:5" x14ac:dyDescent="0.25">
      <c r="A52" s="25"/>
      <c r="B52" s="11"/>
      <c r="C52" s="11"/>
      <c r="D52" s="11"/>
      <c r="E52" s="25"/>
    </row>
    <row r="53" spans="1:5" x14ac:dyDescent="0.25">
      <c r="A53" s="25"/>
      <c r="B53" s="11"/>
      <c r="C53" s="11"/>
      <c r="D53" s="11"/>
      <c r="E53" s="25"/>
    </row>
    <row r="54" spans="1:5" x14ac:dyDescent="0.25">
      <c r="A54" s="25"/>
      <c r="B54" s="11"/>
      <c r="C54" s="11"/>
      <c r="D54" s="11"/>
      <c r="E54" s="25"/>
    </row>
    <row r="55" spans="1:5" x14ac:dyDescent="0.25">
      <c r="A55" s="25"/>
      <c r="B55" s="11"/>
      <c r="C55" s="11"/>
      <c r="D55" s="11"/>
      <c r="E55" s="25"/>
    </row>
    <row r="56" spans="1:5" x14ac:dyDescent="0.25">
      <c r="A56" s="25"/>
      <c r="B56" s="11"/>
      <c r="C56" s="11"/>
      <c r="D56" s="11"/>
      <c r="E56" s="25"/>
    </row>
    <row r="57" spans="1:5" x14ac:dyDescent="0.25">
      <c r="A57" s="25"/>
      <c r="B57" s="11"/>
      <c r="C57" s="11"/>
      <c r="D57" s="11"/>
      <c r="E57" s="25"/>
    </row>
    <row r="58" spans="1:5" x14ac:dyDescent="0.25">
      <c r="A58" s="25"/>
      <c r="B58" s="11"/>
      <c r="C58" s="11"/>
      <c r="D58" s="11"/>
      <c r="E58" s="25"/>
    </row>
    <row r="59" spans="1:5" x14ac:dyDescent="0.25">
      <c r="A59" s="25"/>
      <c r="B59" s="11"/>
      <c r="C59" s="11"/>
      <c r="D59" s="11"/>
      <c r="E59" s="25"/>
    </row>
    <row r="60" spans="1:5" x14ac:dyDescent="0.25">
      <c r="A60" s="25"/>
      <c r="B60" s="11"/>
      <c r="C60" s="11"/>
      <c r="D60" s="11"/>
      <c r="E60" s="25"/>
    </row>
    <row r="61" spans="1:5" x14ac:dyDescent="0.25">
      <c r="A61" s="25"/>
      <c r="B61" s="11"/>
      <c r="C61" s="11"/>
      <c r="D61" s="11"/>
      <c r="E61" s="25"/>
    </row>
    <row r="62" spans="1:5" x14ac:dyDescent="0.25">
      <c r="A62" s="25"/>
      <c r="B62" s="11"/>
      <c r="C62" s="11"/>
      <c r="D62" s="12"/>
      <c r="E62" s="25"/>
    </row>
    <row r="63" spans="1:5" x14ac:dyDescent="0.25">
      <c r="A63" s="25"/>
      <c r="B63" s="11"/>
      <c r="C63" s="11"/>
      <c r="D63" s="11"/>
      <c r="E63" s="25"/>
    </row>
    <row r="64" spans="1:5" x14ac:dyDescent="0.25">
      <c r="A64" s="25"/>
      <c r="B64" s="11"/>
      <c r="C64" s="11"/>
      <c r="D64" s="11"/>
      <c r="E64" s="25"/>
    </row>
    <row r="65" spans="1:5" x14ac:dyDescent="0.25">
      <c r="A65" s="25"/>
      <c r="B65" s="11"/>
      <c r="C65" s="11"/>
      <c r="D65" s="11"/>
      <c r="E65" s="25"/>
    </row>
    <row r="66" spans="1:5" x14ac:dyDescent="0.25">
      <c r="A66" s="25"/>
      <c r="B66" s="11"/>
      <c r="C66" s="11"/>
      <c r="D66" s="11"/>
      <c r="E66" s="25"/>
    </row>
    <row r="67" spans="1:5" x14ac:dyDescent="0.25">
      <c r="A67" s="25"/>
      <c r="B67" s="11"/>
      <c r="C67" s="11"/>
      <c r="D67" s="12"/>
      <c r="E67" s="25"/>
    </row>
    <row r="68" spans="1:5" x14ac:dyDescent="0.25">
      <c r="A68" s="25"/>
      <c r="B68" s="11"/>
      <c r="C68" s="11"/>
      <c r="D68" s="11"/>
      <c r="E68" s="25"/>
    </row>
    <row r="69" spans="1:5" x14ac:dyDescent="0.25">
      <c r="A69" s="25"/>
      <c r="B69" s="11"/>
      <c r="C69" s="11"/>
      <c r="D69" s="11"/>
      <c r="E69" s="25"/>
    </row>
    <row r="70" spans="1:5" x14ac:dyDescent="0.25">
      <c r="A70" s="25"/>
      <c r="B70" s="11"/>
      <c r="C70" s="11"/>
      <c r="D70" s="11"/>
      <c r="E70" s="25"/>
    </row>
    <row r="71" spans="1:5" x14ac:dyDescent="0.25">
      <c r="A71" s="25"/>
      <c r="B71" s="11"/>
      <c r="C71" s="11"/>
      <c r="D71" s="11"/>
      <c r="E71" s="25"/>
    </row>
    <row r="72" spans="1:5" x14ac:dyDescent="0.25">
      <c r="A72" s="25"/>
      <c r="B72" s="11"/>
      <c r="C72" s="11"/>
      <c r="D72" s="11"/>
      <c r="E72" s="25"/>
    </row>
    <row r="73" spans="1:5" x14ac:dyDescent="0.25">
      <c r="A73" s="25"/>
      <c r="B73" s="11"/>
      <c r="C73" s="11"/>
      <c r="D73" s="11"/>
      <c r="E73" s="25"/>
    </row>
    <row r="74" spans="1:5" x14ac:dyDescent="0.25">
      <c r="A74" s="25"/>
      <c r="B74" s="11"/>
      <c r="C74" s="11"/>
      <c r="D74" s="11"/>
      <c r="E74" s="25"/>
    </row>
    <row r="75" spans="1:5" x14ac:dyDescent="0.25">
      <c r="A75" s="25"/>
      <c r="B75" s="11"/>
      <c r="C75" s="11"/>
      <c r="D75" s="11"/>
      <c r="E75" s="25"/>
    </row>
    <row r="76" spans="1:5" x14ac:dyDescent="0.25">
      <c r="A76" s="25"/>
      <c r="B76" s="11"/>
      <c r="C76" s="11"/>
      <c r="D76" s="11"/>
      <c r="E76" s="25"/>
    </row>
    <row r="77" spans="1:5" x14ac:dyDescent="0.25">
      <c r="A77" s="25"/>
      <c r="B77" s="11"/>
      <c r="C77" s="11"/>
      <c r="D77" s="11"/>
      <c r="E77" s="25"/>
    </row>
    <row r="78" spans="1:5" x14ac:dyDescent="0.25">
      <c r="A78" s="25"/>
      <c r="B78" s="11"/>
      <c r="C78" s="11"/>
      <c r="D78" s="11"/>
      <c r="E78" s="25"/>
    </row>
    <row r="79" spans="1:5" x14ac:dyDescent="0.25">
      <c r="A79" s="25"/>
      <c r="B79" s="11"/>
      <c r="C79" s="11"/>
      <c r="D79" s="11"/>
      <c r="E79" s="25"/>
    </row>
    <row r="80" spans="1:5" x14ac:dyDescent="0.25">
      <c r="A80" s="25"/>
      <c r="B80" s="11"/>
      <c r="C80" s="11"/>
      <c r="D80" s="11"/>
      <c r="E80" s="25"/>
    </row>
    <row r="81" spans="1:5" x14ac:dyDescent="0.25">
      <c r="A81" s="25"/>
      <c r="B81" s="11"/>
      <c r="C81" s="11"/>
      <c r="D81" s="11"/>
      <c r="E81" s="25"/>
    </row>
    <row r="82" spans="1:5" x14ac:dyDescent="0.25">
      <c r="A82" s="25"/>
      <c r="B82" s="11"/>
      <c r="C82" s="11"/>
      <c r="D82" s="11"/>
      <c r="E82" s="25"/>
    </row>
    <row r="83" spans="1:5" x14ac:dyDescent="0.25">
      <c r="A83" s="25"/>
      <c r="B83" s="11"/>
      <c r="C83" s="11"/>
      <c r="D83" s="11"/>
      <c r="E83" s="25"/>
    </row>
    <row r="84" spans="1:5" x14ac:dyDescent="0.25">
      <c r="A84" s="25"/>
      <c r="B84" s="11"/>
      <c r="C84" s="11"/>
      <c r="D84" s="11"/>
      <c r="E84" s="25"/>
    </row>
    <row r="85" spans="1:5" x14ac:dyDescent="0.25">
      <c r="A85" s="25"/>
      <c r="B85" s="11"/>
      <c r="C85" s="11"/>
      <c r="D85" s="11"/>
      <c r="E85" s="25"/>
    </row>
    <row r="86" spans="1:5" x14ac:dyDescent="0.25">
      <c r="A86" s="25"/>
      <c r="B86" s="11"/>
      <c r="C86" s="11"/>
      <c r="D86" s="11"/>
      <c r="E86" s="25"/>
    </row>
    <row r="87" spans="1:5" x14ac:dyDescent="0.25">
      <c r="A87" s="25"/>
      <c r="B87" s="11"/>
      <c r="C87" s="11"/>
      <c r="D87" s="11"/>
      <c r="E87" s="25"/>
    </row>
    <row r="88" spans="1:5" x14ac:dyDescent="0.25">
      <c r="A88" s="25"/>
      <c r="B88" s="11"/>
      <c r="C88" s="11"/>
      <c r="D88" s="11"/>
      <c r="E88" s="25"/>
    </row>
    <row r="89" spans="1:5" x14ac:dyDescent="0.25">
      <c r="A89" s="25"/>
      <c r="B89" s="11"/>
      <c r="C89" s="11"/>
      <c r="D89" s="12"/>
      <c r="E89" s="25"/>
    </row>
    <row r="90" spans="1:5" x14ac:dyDescent="0.25">
      <c r="A90" s="25"/>
      <c r="B90" s="11"/>
      <c r="C90" s="11"/>
      <c r="D90" s="11"/>
      <c r="E90" s="25"/>
    </row>
    <row r="91" spans="1:5" x14ac:dyDescent="0.25">
      <c r="A91" s="25"/>
      <c r="B91" s="11"/>
      <c r="C91" s="11"/>
      <c r="D91" s="11"/>
      <c r="E91" s="25"/>
    </row>
    <row r="92" spans="1:5" x14ac:dyDescent="0.25">
      <c r="A92" s="25"/>
      <c r="B92" s="11"/>
      <c r="C92" s="11"/>
      <c r="D92" s="11"/>
      <c r="E92" s="25"/>
    </row>
    <row r="93" spans="1:5" x14ac:dyDescent="0.25">
      <c r="A93" s="25"/>
      <c r="B93" s="11"/>
      <c r="C93" s="11"/>
      <c r="D93" s="11"/>
      <c r="E93" s="25"/>
    </row>
    <row r="94" spans="1:5" x14ac:dyDescent="0.25">
      <c r="A94" s="25"/>
      <c r="B94" s="11"/>
      <c r="C94" s="11"/>
      <c r="D94" s="11"/>
      <c r="E94" s="25"/>
    </row>
    <row r="95" spans="1:5" x14ac:dyDescent="0.25">
      <c r="A95" s="25"/>
      <c r="B95" s="11"/>
      <c r="C95" s="11"/>
      <c r="D95" s="11"/>
      <c r="E95" s="25"/>
    </row>
    <row r="96" spans="1:5" x14ac:dyDescent="0.25">
      <c r="A96" s="25"/>
      <c r="B96" s="11"/>
      <c r="C96" s="11"/>
      <c r="D96" s="11"/>
      <c r="E96" s="25"/>
    </row>
    <row r="97" spans="1:5" x14ac:dyDescent="0.25">
      <c r="A97" s="25"/>
      <c r="B97" s="11"/>
      <c r="C97" s="11"/>
      <c r="D97" s="11"/>
      <c r="E97" s="25"/>
    </row>
    <row r="98" spans="1:5" x14ac:dyDescent="0.25">
      <c r="A98" s="25"/>
      <c r="B98" s="11"/>
      <c r="C98" s="11"/>
      <c r="D98" s="11"/>
      <c r="E98" s="25"/>
    </row>
    <row r="99" spans="1:5" x14ac:dyDescent="0.25">
      <c r="A99" s="25"/>
      <c r="B99" s="11"/>
      <c r="C99" s="11"/>
      <c r="D99" s="12"/>
      <c r="E99" s="25"/>
    </row>
    <row r="100" spans="1:5" x14ac:dyDescent="0.25">
      <c r="A100" s="25"/>
      <c r="B100" s="11"/>
      <c r="C100" s="11"/>
      <c r="D100" s="11"/>
      <c r="E100" s="25"/>
    </row>
    <row r="101" spans="1:5" x14ac:dyDescent="0.25">
      <c r="A101" s="25"/>
      <c r="B101" s="11"/>
      <c r="C101" s="11"/>
      <c r="D101" s="11"/>
      <c r="E101" s="25"/>
    </row>
    <row r="102" spans="1:5" x14ac:dyDescent="0.25">
      <c r="A102" s="25"/>
      <c r="B102" s="11"/>
      <c r="C102" s="11"/>
      <c r="D102" s="11"/>
      <c r="E102" s="25"/>
    </row>
    <row r="103" spans="1:5" x14ac:dyDescent="0.25">
      <c r="A103" s="25"/>
      <c r="B103" s="11"/>
      <c r="C103" s="11"/>
      <c r="D103" s="11"/>
      <c r="E103" s="25"/>
    </row>
    <row r="104" spans="1:5" x14ac:dyDescent="0.25">
      <c r="A104" s="25"/>
      <c r="B104" s="11"/>
      <c r="C104" s="11"/>
      <c r="D104" s="11"/>
      <c r="E104" s="25"/>
    </row>
    <row r="105" spans="1:5" x14ac:dyDescent="0.25">
      <c r="A105" s="25"/>
      <c r="B105" s="11"/>
      <c r="C105" s="11"/>
      <c r="D105" s="11"/>
      <c r="E105" s="25"/>
    </row>
    <row r="106" spans="1:5" x14ac:dyDescent="0.25">
      <c r="A106" s="25"/>
      <c r="B106" s="11"/>
      <c r="C106" s="11"/>
      <c r="D106" s="11"/>
      <c r="E106" s="25"/>
    </row>
    <row r="107" spans="1:5" x14ac:dyDescent="0.25">
      <c r="A107" s="25"/>
      <c r="B107" s="11"/>
      <c r="C107" s="11"/>
      <c r="D107" s="11"/>
      <c r="E107" s="25"/>
    </row>
    <row r="108" spans="1:5" x14ac:dyDescent="0.25">
      <c r="A108" s="25"/>
      <c r="B108" s="11"/>
      <c r="C108" s="11"/>
      <c r="D108" s="11"/>
      <c r="E108" s="25"/>
    </row>
    <row r="109" spans="1:5" x14ac:dyDescent="0.25">
      <c r="A109" s="25"/>
      <c r="B109" s="11"/>
      <c r="C109" s="11"/>
      <c r="D109" s="11"/>
      <c r="E109" s="25"/>
    </row>
    <row r="110" spans="1:5" x14ac:dyDescent="0.25">
      <c r="A110" s="25"/>
      <c r="B110" s="11"/>
      <c r="C110" s="11"/>
      <c r="D110" s="11"/>
      <c r="E110" s="25"/>
    </row>
    <row r="111" spans="1:5" x14ac:dyDescent="0.25">
      <c r="A111" s="25"/>
      <c r="B111" s="11"/>
      <c r="C111" s="11"/>
      <c r="D111" s="11"/>
      <c r="E111" s="25"/>
    </row>
    <row r="112" spans="1:5" x14ac:dyDescent="0.25">
      <c r="A112" s="25"/>
      <c r="B112" s="11"/>
      <c r="C112" s="11"/>
      <c r="D112" s="11"/>
      <c r="E112" s="25"/>
    </row>
    <row r="113" spans="1:5" x14ac:dyDescent="0.25">
      <c r="A113" s="25"/>
      <c r="B113" s="11"/>
      <c r="C113" s="11"/>
      <c r="D113" s="11"/>
      <c r="E113" s="25"/>
    </row>
    <row r="114" spans="1:5" x14ac:dyDescent="0.25">
      <c r="A114" s="25"/>
      <c r="B114" s="11"/>
      <c r="C114" s="11"/>
      <c r="D114" s="11"/>
      <c r="E114" s="25"/>
    </row>
    <row r="115" spans="1:5" x14ac:dyDescent="0.25">
      <c r="A115" s="25"/>
      <c r="B115" s="11"/>
      <c r="C115" s="11"/>
      <c r="D115" s="11"/>
      <c r="E115" s="25"/>
    </row>
    <row r="116" spans="1:5" x14ac:dyDescent="0.25">
      <c r="A116" s="25"/>
      <c r="B116" s="11"/>
      <c r="C116" s="11"/>
      <c r="D116" s="11"/>
      <c r="E116" s="25"/>
    </row>
    <row r="117" spans="1:5" x14ac:dyDescent="0.25">
      <c r="A117" s="25"/>
      <c r="B117" s="11"/>
      <c r="C117" s="11"/>
      <c r="D117" s="11"/>
      <c r="E117" s="25"/>
    </row>
    <row r="118" spans="1:5" x14ac:dyDescent="0.25">
      <c r="A118" s="25"/>
      <c r="B118" s="11"/>
      <c r="C118" s="11"/>
      <c r="D118" s="11"/>
      <c r="E118" s="25"/>
    </row>
    <row r="119" spans="1:5" x14ac:dyDescent="0.25">
      <c r="A119" s="25"/>
      <c r="B119" s="11"/>
      <c r="C119" s="11"/>
      <c r="D119" s="11"/>
      <c r="E119" s="25"/>
    </row>
    <row r="120" spans="1:5" x14ac:dyDescent="0.25">
      <c r="A120" s="25"/>
      <c r="B120" s="11"/>
      <c r="C120" s="11"/>
      <c r="D120" s="12"/>
      <c r="E120" s="25"/>
    </row>
    <row r="121" spans="1:5" x14ac:dyDescent="0.25">
      <c r="A121" s="25"/>
      <c r="B121" s="11"/>
      <c r="C121" s="11"/>
      <c r="D121" s="12"/>
      <c r="E121" s="25"/>
    </row>
    <row r="122" spans="1:5" x14ac:dyDescent="0.25">
      <c r="A122" s="25"/>
      <c r="B122" s="11"/>
      <c r="C122" s="11"/>
      <c r="D122" s="11"/>
      <c r="E122" s="25"/>
    </row>
    <row r="123" spans="1:5" x14ac:dyDescent="0.25">
      <c r="A123" s="25"/>
      <c r="B123" s="11"/>
      <c r="C123" s="11"/>
      <c r="D123" s="11"/>
      <c r="E123" s="25"/>
    </row>
    <row r="124" spans="1:5" x14ac:dyDescent="0.25">
      <c r="A124" s="25"/>
      <c r="B124" s="11"/>
      <c r="C124" s="11"/>
      <c r="D124" s="11"/>
      <c r="E124" s="25"/>
    </row>
    <row r="125" spans="1:5" x14ac:dyDescent="0.25">
      <c r="A125" s="25"/>
      <c r="B125" s="11"/>
      <c r="C125" s="11"/>
      <c r="D125" s="11"/>
      <c r="E125" s="25"/>
    </row>
    <row r="126" spans="1:5" x14ac:dyDescent="0.25">
      <c r="A126" s="25"/>
      <c r="B126" s="11"/>
      <c r="C126" s="11"/>
      <c r="D126" s="11"/>
      <c r="E126" s="25"/>
    </row>
    <row r="127" spans="1:5" x14ac:dyDescent="0.25">
      <c r="A127" s="25"/>
      <c r="B127" s="11"/>
      <c r="C127" s="11"/>
      <c r="D127" s="11"/>
      <c r="E127" s="25"/>
    </row>
    <row r="128" spans="1:5" x14ac:dyDescent="0.25">
      <c r="A128" s="25"/>
      <c r="B128" s="11"/>
      <c r="C128" s="11"/>
      <c r="D128" s="11"/>
      <c r="E128" s="25"/>
    </row>
    <row r="129" spans="1:5" x14ac:dyDescent="0.25">
      <c r="A129" s="25"/>
      <c r="B129" s="11"/>
      <c r="C129" s="11"/>
      <c r="D129" s="12"/>
      <c r="E129" s="25"/>
    </row>
    <row r="130" spans="1:5" x14ac:dyDescent="0.25">
      <c r="A130" s="25"/>
      <c r="B130" s="11"/>
      <c r="C130" s="11"/>
      <c r="D130" s="11"/>
      <c r="E130" s="25"/>
    </row>
    <row r="131" spans="1:5" x14ac:dyDescent="0.25">
      <c r="A131" s="25"/>
      <c r="B131" s="11"/>
      <c r="C131" s="11"/>
      <c r="D131" s="11"/>
      <c r="E131" s="25"/>
    </row>
    <row r="132" spans="1:5" x14ac:dyDescent="0.25">
      <c r="A132" s="25"/>
      <c r="B132" s="11"/>
      <c r="C132" s="11"/>
      <c r="D132" s="11"/>
      <c r="E132" s="25"/>
    </row>
    <row r="133" spans="1:5" x14ac:dyDescent="0.25">
      <c r="A133" s="25"/>
      <c r="B133" s="11"/>
      <c r="C133" s="11"/>
      <c r="D133" s="11"/>
      <c r="E133" s="25"/>
    </row>
    <row r="134" spans="1:5" x14ac:dyDescent="0.25">
      <c r="A134" s="25"/>
      <c r="B134" s="11"/>
      <c r="C134" s="11"/>
      <c r="D134" s="11"/>
      <c r="E134" s="25"/>
    </row>
    <row r="135" spans="1:5" x14ac:dyDescent="0.25">
      <c r="A135" s="25"/>
      <c r="B135" s="11"/>
      <c r="C135" s="11"/>
      <c r="D135" s="11"/>
      <c r="E135" s="25"/>
    </row>
    <row r="136" spans="1:5" x14ac:dyDescent="0.25">
      <c r="A136" s="25"/>
      <c r="B136" s="11"/>
      <c r="C136" s="11"/>
      <c r="D136" s="12"/>
      <c r="E136" s="25"/>
    </row>
    <row r="137" spans="1:5" x14ac:dyDescent="0.25">
      <c r="A137" s="25"/>
      <c r="B137" s="11"/>
      <c r="C137" s="11"/>
      <c r="D137" s="11"/>
      <c r="E137" s="25"/>
    </row>
    <row r="138" spans="1:5" x14ac:dyDescent="0.25">
      <c r="A138" s="25"/>
      <c r="B138" s="11"/>
      <c r="C138" s="11"/>
      <c r="D138" s="12"/>
      <c r="E138" s="25"/>
    </row>
    <row r="139" spans="1:5" x14ac:dyDescent="0.25">
      <c r="A139" s="25"/>
      <c r="B139" s="11"/>
      <c r="C139" s="11"/>
      <c r="D139" s="11"/>
      <c r="E139" s="25"/>
    </row>
    <row r="140" spans="1:5" x14ac:dyDescent="0.25">
      <c r="A140" s="25"/>
      <c r="B140" s="11"/>
      <c r="C140" s="11"/>
      <c r="D140" s="11"/>
      <c r="E140" s="25"/>
    </row>
    <row r="141" spans="1:5" x14ac:dyDescent="0.25">
      <c r="A141" s="25"/>
      <c r="B141" s="11"/>
      <c r="C141" s="11"/>
      <c r="D141" s="11"/>
      <c r="E141" s="25"/>
    </row>
    <row r="142" spans="1:5" x14ac:dyDescent="0.25">
      <c r="A142" s="25"/>
      <c r="B142" s="11"/>
      <c r="C142" s="11"/>
      <c r="D142" s="11"/>
      <c r="E142" s="25"/>
    </row>
    <row r="143" spans="1:5" x14ac:dyDescent="0.25">
      <c r="A143" s="25"/>
      <c r="B143" s="11"/>
      <c r="C143" s="11"/>
      <c r="D143" s="11"/>
      <c r="E143" s="25"/>
    </row>
  </sheetData>
  <sortState ref="A2:E47">
    <sortCondition ref="C1"/>
  </sortState>
  <hyperlinks>
    <hyperlink ref="G1" location="Dashboard!A1" tooltip="Dashboard" display="Dashboard"/>
  </hyperlinks>
  <printOptions gridLines="1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Sheet7"/>
  <dimension ref="A1:C20"/>
  <sheetViews>
    <sheetView workbookViewId="0">
      <selection activeCell="A10" sqref="A10"/>
    </sheetView>
  </sheetViews>
  <sheetFormatPr baseColWidth="10" defaultColWidth="9.140625" defaultRowHeight="12.75" x14ac:dyDescent="0.2"/>
  <cols>
    <col min="1" max="1" width="49.28515625" style="18" customWidth="1"/>
    <col min="2" max="3" width="81.140625" style="18" customWidth="1"/>
    <col min="4" max="16384" width="9.140625" style="18"/>
  </cols>
  <sheetData>
    <row r="1" spans="1:3" ht="23.25" customHeight="1" x14ac:dyDescent="0.2">
      <c r="A1" s="37" t="s">
        <v>7</v>
      </c>
      <c r="B1" s="30" t="s">
        <v>29</v>
      </c>
    </row>
    <row r="2" spans="1:3" ht="19.5" x14ac:dyDescent="0.25">
      <c r="A2" s="22" t="s">
        <v>292</v>
      </c>
      <c r="B2" s="29" t="s">
        <v>26</v>
      </c>
      <c r="C2"/>
    </row>
    <row r="3" spans="1:3" ht="17.25" customHeight="1" x14ac:dyDescent="0.25">
      <c r="A3" s="19" t="s">
        <v>8</v>
      </c>
      <c r="B3" s="34" t="s">
        <v>18</v>
      </c>
    </row>
    <row r="4" spans="1:3" ht="17.25" customHeight="1" x14ac:dyDescent="0.2"/>
    <row r="5" spans="1:3" ht="17.25" customHeight="1" x14ac:dyDescent="0.2">
      <c r="B5" s="29" t="s">
        <v>27</v>
      </c>
    </row>
    <row r="6" spans="1:3" x14ac:dyDescent="0.2">
      <c r="A6" s="40" t="s">
        <v>32</v>
      </c>
    </row>
    <row r="7" spans="1:3" x14ac:dyDescent="0.2">
      <c r="A7" s="41" t="s">
        <v>33</v>
      </c>
    </row>
    <row r="10" spans="1:3" ht="15" x14ac:dyDescent="0.25">
      <c r="A10" s="21"/>
      <c r="B10"/>
      <c r="C10"/>
    </row>
    <row r="11" spans="1:3" ht="15" x14ac:dyDescent="0.25">
      <c r="A11"/>
      <c r="B11"/>
      <c r="C11"/>
    </row>
    <row r="12" spans="1:3" ht="15" x14ac:dyDescent="0.25">
      <c r="A12"/>
      <c r="B12"/>
      <c r="C12"/>
    </row>
    <row r="13" spans="1:3" ht="15" x14ac:dyDescent="0.25">
      <c r="A13"/>
      <c r="B13"/>
      <c r="C13"/>
    </row>
    <row r="14" spans="1:3" ht="15" x14ac:dyDescent="0.25">
      <c r="A14"/>
      <c r="B14"/>
      <c r="C14"/>
    </row>
    <row r="15" spans="1:3" ht="15" x14ac:dyDescent="0.25">
      <c r="A15"/>
      <c r="B15"/>
      <c r="C15"/>
    </row>
    <row r="16" spans="1:3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  <row r="19" spans="1:3" ht="15" x14ac:dyDescent="0.25">
      <c r="A19"/>
      <c r="B19"/>
      <c r="C19"/>
    </row>
    <row r="20" spans="1:3" ht="15" x14ac:dyDescent="0.25">
      <c r="A20"/>
      <c r="B20"/>
      <c r="C20"/>
    </row>
  </sheetData>
  <dataValidations count="1">
    <dataValidation type="list" allowBlank="1" showInputMessage="1" sqref="A2">
      <formula1>IngredList</formula1>
    </dataValidation>
  </dataValidations>
  <hyperlinks>
    <hyperlink ref="B3" location="IngredList" tooltip="Go to  ingredient List" display="Change ingredient List"/>
    <hyperlink ref="B1" location="Dashboard!A1" tooltip="Dashboard" display="Dashboard"/>
    <hyperlink ref="A7" r:id="rId1" tooltip="Jimmy Peña -- Code for Excel and Outlook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heet7.GetRecipes">
                <anchor moveWithCells="1" sizeWithCells="1">
                  <from>
                    <xdr:col>0</xdr:col>
                    <xdr:colOff>190500</xdr:colOff>
                    <xdr:row>3</xdr:row>
                    <xdr:rowOff>47625</xdr:rowOff>
                  </from>
                  <to>
                    <xdr:col>0</xdr:col>
                    <xdr:colOff>1466850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Dashboard</vt:lpstr>
      <vt:lpstr>WeekdayMeals</vt:lpstr>
      <vt:lpstr>ShopListPrint</vt:lpstr>
      <vt:lpstr>Meal_Ingredients</vt:lpstr>
      <vt:lpstr>Meal_Items</vt:lpstr>
      <vt:lpstr>Recipe_Ingred</vt:lpstr>
      <vt:lpstr>ShoppingList</vt:lpstr>
      <vt:lpstr>Recipes</vt:lpstr>
      <vt:lpstr>CritShop</vt:lpstr>
      <vt:lpstr>ShoppingList!Extraire</vt:lpstr>
      <vt:lpstr>ExtShop</vt:lpstr>
      <vt:lpstr>IngredList</vt:lpstr>
      <vt:lpstr>MealList</vt:lpstr>
      <vt:lpstr>SelItem</vt:lpstr>
    </vt:vector>
  </TitlesOfParts>
  <Company>Contextures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Dalgleish</dc:creator>
  <cp:lastModifiedBy>Ben</cp:lastModifiedBy>
  <cp:lastPrinted>2010-09-08T03:43:33Z</cp:lastPrinted>
  <dcterms:created xsi:type="dcterms:W3CDTF">2010-09-08T02:34:56Z</dcterms:created>
  <dcterms:modified xsi:type="dcterms:W3CDTF">2014-08-21T13:29:40Z</dcterms:modified>
</cp:coreProperties>
</file>